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SRE\DHS\Projects\Wealth_Index\Uploaded to DHS website\Bangladesh DHS 2017-18\wealth\"/>
    </mc:Choice>
  </mc:AlternateContent>
  <xr:revisionPtr revIDLastSave="0" documentId="8_{13A9FF9D-C9BA-49FF-B189-79D4F7602EDD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4" i="2" l="1"/>
  <c r="M119" i="2"/>
  <c r="M105" i="1"/>
  <c r="M120" i="1"/>
  <c r="M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<sst xmlns="http://schemas.openxmlformats.org/spreadsheetml/2006/main" count="899" uniqueCount="182">
  <si>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</si>
  <si>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</si>
  <si>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</si>
  <si>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</si>
  <si>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</si>
  <si>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</si>
  <si>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</si>
  <si>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</si>
  <si>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</si>
  <si>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</si>
  <si>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</si>
  <si>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</si>
  <si>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</si>
  <si>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</si>
  <si>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</si>
  <si>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</si>
  <si>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</si>
  <si>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</si>
  <si>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</si>
  <si>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</si>
  <si>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</si>
  <si>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</si>
  <si>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</si>
  <si>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</si>
  <si>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</si>
  <si>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</si>
  <si>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</si>
  <si>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</si>
  <si>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</si>
  <si>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</si>
  <si>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</si>
  <si>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</si>
  <si>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</si>
  <si>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</si>
  <si>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</si>
  <si>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</si>
  <si>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</si>
  <si>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</si>
  <si>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</si>
  <si>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</si>
  <si>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</si>
  <si>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</si>
  <si>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</si>
  <si>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</si>
  <si>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</si>
  <si>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</si>
  <si>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</si>
  <si>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</si>
  <si>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</si>
  <si>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</si>
  <si>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</si>
  <si>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QH101_11 Source of drinking water: Piped - into dwelling</t>
  </si>
  <si>
    <t>QH101_12 Source of drinking water: Piped - to yard/plot</t>
  </si>
  <si>
    <t>QH101_13 Source of drinking water: Piped - to neighbor</t>
  </si>
  <si>
    <t>QH101_14 Source of drinking water: Piped - public tap / standpipe</t>
  </si>
  <si>
    <t>QH101_21 Source of drinking water: Tube well or borehole</t>
  </si>
  <si>
    <t>QH101_31 Source of drinking water: Dug well - protected</t>
  </si>
  <si>
    <t>QH101_32 Source of drinking water: Dug well - unprotected</t>
  </si>
  <si>
    <t>QH101_42 Source of drinking water: Spring</t>
  </si>
  <si>
    <t>QH101_51 Source of drinking water: Rainwater</t>
  </si>
  <si>
    <t>QH101_71 Source of drinking water: Cart with small tank/Tanker truck</t>
  </si>
  <si>
    <t>QH101_81 Source of drinking water: Surface water (river/dam/lake/pond/stream/canal/irrigation channel)</t>
  </si>
  <si>
    <t>QH101_91 Source of drinking water: Bottled water</t>
  </si>
  <si>
    <t>QH109_11 Type of toilet facility: Flush - to piped sewer system</t>
  </si>
  <si>
    <t>QH109_12 Type of toilet facility: Flush - to septic tank</t>
  </si>
  <si>
    <t>QH109_13 Type of toilet facility: Flush - to pit latrine</t>
  </si>
  <si>
    <t>QH109_14 Type of toilet facility: Flush - to somewhere else</t>
  </si>
  <si>
    <t>QH109_15 Type of toilet facility: Flush - don't know where</t>
  </si>
  <si>
    <t>QH109_21 Type of toilet facility: Pit latrine - ventilated improved pit (VIP)</t>
  </si>
  <si>
    <t>QH109_22 Type of toilet facility: Pit latrine - with slab</t>
  </si>
  <si>
    <t>QH109_23 Type of toilet facility: Pit latrine - without slab/open pit</t>
  </si>
  <si>
    <t>QH109_51 Type of toilet facility: Hanging toilet/hanging latrine</t>
  </si>
  <si>
    <t>QH109_61 Type of toilet facility: No facility/bush/field</t>
  </si>
  <si>
    <t>QH109_11_sh Type of toilet facility: Flush - to piped sewer system - shared</t>
  </si>
  <si>
    <t>QH109_12_sh Type of toilet facility: Flush - to septic tank - shared</t>
  </si>
  <si>
    <t>QH109_13_sh Type of toilet facility: Flush - to pit latrine - shared</t>
  </si>
  <si>
    <t>QH109_14_sh Type of toilet facility: Flush - to somewhere else - shared</t>
  </si>
  <si>
    <t>QH109_15_sh Type of toilet facility: Flush - don't know where - shared</t>
  </si>
  <si>
    <t>QH109_21_sh Type of toilet facility: Pit latrine - ventilated improved pit (VIP) - shared</t>
  </si>
  <si>
    <t>QH109_22_sh Type of toilet facility: Pit latrine - with slab - shared</t>
  </si>
  <si>
    <t>QH109_23_sh Type of toilet facility: Pit latrine - without slab/open pit - shared</t>
  </si>
  <si>
    <t>QH109_51_sh Type of toilet facility: Hanging toilet/hanging latrine - shared</t>
  </si>
  <si>
    <t>QH113_1 Type of cooking fuel: Electricity</t>
  </si>
  <si>
    <t>QH113_2 Type of cooking fuel: LPG</t>
  </si>
  <si>
    <t>QH113_3 Type of cooking fuel: Natural gas</t>
  </si>
  <si>
    <t>QH113_4 Type of cooking fuel: Biogas</t>
  </si>
  <si>
    <t>QH113_5 Type of cooking fuel: Kerosene</t>
  </si>
  <si>
    <t>QH113_7 Type of cooking fuel: Charcoal</t>
  </si>
  <si>
    <t>QH113_8 Type of cooking fuel: Wood</t>
  </si>
  <si>
    <t>QH113_9 Type of cooking fuel: Straw/shrubs/grass</t>
  </si>
  <si>
    <t>QH113_10 Type of cooking fuel: Agricultural crop</t>
  </si>
  <si>
    <t>QH113_11 Type of cooking fuel: Animal dung</t>
  </si>
  <si>
    <t>QH113_95 Type of cooking fuel: No food cooked in household</t>
  </si>
  <si>
    <t>QH113_96 Type of cooking fuel: Other</t>
  </si>
  <si>
    <t>QH119 Homestead</t>
  </si>
  <si>
    <t>QH121A Electricity</t>
  </si>
  <si>
    <t>QH121B Solar electricity</t>
  </si>
  <si>
    <t>QH121C Radio</t>
  </si>
  <si>
    <t>QH121D Television</t>
  </si>
  <si>
    <t>QH121E Mobile telephone</t>
  </si>
  <si>
    <t>QH121F Non-mobile telephone</t>
  </si>
  <si>
    <t>QH121G Computer</t>
  </si>
  <si>
    <t>QH121H Refrigerator</t>
  </si>
  <si>
    <t>QH121I Almirah/wardrobe</t>
  </si>
  <si>
    <t>QH121J Electric fan</t>
  </si>
  <si>
    <t>QH121K DVD/VCD player</t>
  </si>
  <si>
    <t>QH121L Water pump</t>
  </si>
  <si>
    <t>QH121M IPS/generator</t>
  </si>
  <si>
    <t>QH121N Air conditioner</t>
  </si>
  <si>
    <t>QH122A Car/truck/minibus</t>
  </si>
  <si>
    <t>QH122B Autobike/tempo/CNG</t>
  </si>
  <si>
    <t>QH122C Rickshaw/van</t>
  </si>
  <si>
    <t>QH122D Bicycle</t>
  </si>
  <si>
    <t>QH122E Motorcycle or scooter</t>
  </si>
  <si>
    <t>QH122F Boat with a motor</t>
  </si>
  <si>
    <t>QH122G Canoe/boat without motor</t>
  </si>
  <si>
    <t>QH123 Bank account</t>
  </si>
  <si>
    <t>QH128_11 Main floor material: Earth/sand</t>
  </si>
  <si>
    <t>QH128_12 Main floor material: Dung</t>
  </si>
  <si>
    <t>QH128_21 Main floor material: Wood planks/Palm,bamboo</t>
  </si>
  <si>
    <t>QH128_31 Main floor material: Parquet or polished wood</t>
  </si>
  <si>
    <t>QH128_33 Main floor material: Ceramic tiles</t>
  </si>
  <si>
    <t>QH128_34 Main floor material: Cement</t>
  </si>
  <si>
    <t>QH128_35 Main floor material: Carpet</t>
  </si>
  <si>
    <t>QH128_96 Main floor material: Other</t>
  </si>
  <si>
    <t>QH129_12 Main roof material: Thatch/palm leaf</t>
  </si>
  <si>
    <t>QH129_13 Main roof material: Sod</t>
  </si>
  <si>
    <t>QH129_21 Main roof material: Rustic mat</t>
  </si>
  <si>
    <t>QH129_22 Main roof material: Palm/bamboo</t>
  </si>
  <si>
    <t>QH129_24 Main roof material: Cardboard/Wood planks</t>
  </si>
  <si>
    <t>QH129_31 Main roof material: Metal</t>
  </si>
  <si>
    <t>QH129_32 Main roof material: Wood</t>
  </si>
  <si>
    <t>QH129_33 Main roof material: Calamine/cement fiber</t>
  </si>
  <si>
    <t>QH129_34 Main roof material: Ceramic tiles</t>
  </si>
  <si>
    <t>QH129_35 Main roof material: Cement</t>
  </si>
  <si>
    <t>QH129_36 Main roof material: Roofing shingles</t>
  </si>
  <si>
    <t>QH129_96 Main roof material: Other</t>
  </si>
  <si>
    <t>QH130_12 Main wall material: Cane/palm/trunks</t>
  </si>
  <si>
    <t>QH130_13 Main wall material: Dirt</t>
  </si>
  <si>
    <t>QH130_21 Main wall material: Bamboo with mud</t>
  </si>
  <si>
    <t>QH130_22 Main wall material: Stone with mud</t>
  </si>
  <si>
    <t>QH130_23 Main wall material: Uncovered adobe</t>
  </si>
  <si>
    <t>QH130_25 Main wall material: Cardboard</t>
  </si>
  <si>
    <t>QH130_26 Main wall material: Reused wood</t>
  </si>
  <si>
    <t>QH130_31 Main wall material: Cement</t>
  </si>
  <si>
    <t>QH130_32 Main wall material: Stone with lime/cement</t>
  </si>
  <si>
    <t>QH130_33 Main wall material: Bricks</t>
  </si>
  <si>
    <t>QH130_34 Main wall material: Cement blocks</t>
  </si>
  <si>
    <t>QH130_35 Main wall material: Covered adobe</t>
  </si>
  <si>
    <t>QH130_36 Main wall material: Wood planks/shingles</t>
  </si>
  <si>
    <t>QH130_96 Main wall material: Other</t>
  </si>
  <si>
    <t>DOMESTIC Domestic staff</t>
  </si>
  <si>
    <t>LAND Owns land</t>
  </si>
  <si>
    <t>memsleep Number of members per sleeping room</t>
  </si>
  <si>
    <t>QH118A_1 Buffalos: 1-4</t>
  </si>
  <si>
    <t>QH118A_2 Buffalos: 5+</t>
  </si>
  <si>
    <t>QH118B_1 Cows/bulls: 1-4</t>
  </si>
  <si>
    <t>QH118B_2 Cows/bulls: 5-9</t>
  </si>
  <si>
    <t>QH118B_3 Cows/bulls: 10+</t>
  </si>
  <si>
    <t>QH118C_1 Goats/sheep: 1-4</t>
  </si>
  <si>
    <t>QH118C_2 Goats/sheep: 5-9</t>
  </si>
  <si>
    <t>QH118C_3 Goats/sheep: 10+</t>
  </si>
  <si>
    <t>QH118D_1 Chickens/ducks: 1-9</t>
  </si>
  <si>
    <t>QH118D_2 Chickens/ducks: 10-29</t>
  </si>
  <si>
    <t>QH118D_3 Chickens/ducks: 30+</t>
  </si>
  <si>
    <t>QH118E_1 Other farm animals: 1-9</t>
  </si>
  <si>
    <t>QH118E_2 Other farm animals: 10-29</t>
  </si>
  <si>
    <t>QH118E_3 Other farm animals: 30+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</si>
  <si>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</si>
  <si>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</si>
  <si>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</si>
  <si>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</si>
  <si>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</si>
  <si>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</si>
  <si>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</si>
  <si>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</si>
  <si>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</si>
  <si>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</si>
  <si>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</si>
  <si>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</si>
  <si>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Combined Score= .630 + .001 * Urban Score</t>
  </si>
  <si>
    <t xml:space="preserve">Combined Score= -.362 + .001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</si>
</sst>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73" fontId="5" fillId="0" borderId="29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67" fontId="5" fillId="0" borderId="29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67" fontId="5" fillId="0" borderId="17" xfId="2" applyNumberFormat="1" applyFont="1" applyBorder="1" applyAlignment="1">
      <alignment horizontal="right" vertical="center"/>
    </xf>
    <xf numFmtId="172" fontId="5" fillId="0" borderId="18" xfId="2" applyNumberFormat="1" applyFont="1" applyBorder="1" applyAlignment="1">
      <alignment horizontal="right" vertical="center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5" fontId="5" fillId="0" borderId="24" xfId="2" applyNumberFormat="1" applyFont="1" applyBorder="1" applyAlignment="1">
      <alignment horizontal="right" vertical="center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67" fontId="5" fillId="0" borderId="17" xfId="3" applyNumberFormat="1" applyFont="1" applyBorder="1" applyAlignment="1">
      <alignment horizontal="right" vertical="center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4" fillId="0" borderId="0" xfId="4"/>
    <xf numFmtId="0" fontId="4" fillId="0" borderId="0" xfId="4"/>
    <xf numFmtId="0" fontId="5" fillId="0" borderId="4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68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69" fontId="5" fillId="0" borderId="24" xfId="4" applyNumberFormat="1" applyFont="1" applyBorder="1" applyAlignment="1">
      <alignment horizontal="right" vertical="center"/>
    </xf>
    <xf numFmtId="0" fontId="5" fillId="0" borderId="6" xfId="4" applyFont="1" applyBorder="1" applyAlignment="1">
      <alignment horizontal="center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71" fontId="5" fillId="0" borderId="14" xfId="4" applyNumberFormat="1" applyFont="1" applyBorder="1" applyAlignment="1">
      <alignment horizontal="right" vertical="center"/>
    </xf>
    <xf numFmtId="171" fontId="5" fillId="0" borderId="15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71" fontId="5" fillId="0" borderId="30" xfId="4" applyNumberFormat="1" applyFont="1" applyBorder="1" applyAlignment="1">
      <alignment horizontal="right" vertical="center"/>
    </xf>
    <xf numFmtId="171" fontId="5" fillId="0" borderId="29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165" fontId="5" fillId="0" borderId="14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0" fontId="5" fillId="0" borderId="9" xfId="4" applyFont="1" applyBorder="1" applyAlignment="1">
      <alignment horizontal="left" vertical="top" wrapText="1"/>
    </xf>
    <xf numFmtId="171" fontId="5" fillId="0" borderId="18" xfId="4" applyNumberFormat="1" applyFont="1" applyBorder="1" applyAlignment="1">
      <alignment horizontal="right" vertical="center"/>
    </xf>
    <xf numFmtId="171" fontId="5" fillId="0" borderId="17" xfId="4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2" fillId="0" borderId="0" xfId="4" applyFont="1" applyBorder="1" applyAlignment="1">
      <alignment horizontal="center" vertical="center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  <xf numFmtId="0" fontId="5" fillId="0" borderId="8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vertical="top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</cellXfs>
  <cellStyles count="5">
    <cellStyle name="Normal" xfId="0" builtinId="0"/>
    <cellStyle name="Normal_Common" xfId="1" xr:uid="{00000000-0005-0000-0000-000001000000}"/>
    <cellStyle name="Normal_Composite" xfId="4" xr:uid="{8F44DA5B-D511-41EC-9F38-8B9F667976D2}"/>
    <cellStyle name="Normal_Rural" xfId="3" xr:uid="{EE000338-8BD4-4032-A8F7-324A5FFB29F0}"/>
    <cellStyle name="Normal_Urban" xfId="2" xr:uid="{8457067D-AB85-457C-BD5A-9E373EDCB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478367</xdr:colOff>
      <xdr:row>75</xdr:row>
      <xdr:rowOff>132503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F02447-D551-4610-9AFC-94D10544D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7282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8"/>
  <sheetViews>
    <sheetView topLeftCell="A45" workbookViewId="0">
      <selection activeCell="B121" sqref="B121"/>
    </sheetView>
  </sheetViews>
  <sheetFormatPr defaultColWidth="9.109375" defaultRowHeight="14.4" x14ac:dyDescent="0.3"/>
  <cols>
    <col min="1" max="1" width="9.109375" style="2"/>
    <col min="2" max="2" width="30.77734375" style="2" customWidth="1"/>
    <col min="3" max="7" width="9.109375" style="2"/>
    <col min="8" max="8" width="27.77734375" style="2" customWidth="1"/>
    <col min="9" max="9" width="10.21875" style="2" bestFit="1" customWidth="1"/>
    <col min="10" max="10" width="9.109375" style="2"/>
    <col min="11" max="11" width="12.77734375" style="2" bestFit="1" customWidth="1"/>
    <col min="12" max="12" width="15.21875" style="2" bestFit="1" customWidth="1"/>
    <col min="13" max="16384" width="9.109375" style="2"/>
  </cols>
  <sheetData>
    <row r="1" spans="1:12" x14ac:dyDescent="0.3">
      <c r="A1" s="2" t="s">
        <v>43</v>
      </c>
    </row>
    <row r="2" spans="1:12" ht="15.75" customHeight="1" thickBot="1" x14ac:dyDescent="0.3">
      <c r="H2" s="124" t="s">
        <v>6</v>
      </c>
      <c r="I2" s="124"/>
      <c r="J2" s="4"/>
    </row>
    <row r="3" spans="1:12" ht="15.6" thickTop="1" thickBot="1" x14ac:dyDescent="0.3">
      <c r="B3" s="124" t="s">
        <v>0</v>
      </c>
      <c r="C3" s="124"/>
      <c r="D3" s="124"/>
      <c r="E3" s="124"/>
      <c r="F3" s="124"/>
      <c r="G3" s="4"/>
      <c r="H3" s="127" t="s">
        <v>47</v>
      </c>
      <c r="I3" s="23" t="s">
        <v>4</v>
      </c>
      <c r="J3" s="4"/>
      <c r="K3" s="123" t="s">
        <v>8</v>
      </c>
      <c r="L3" s="123"/>
    </row>
    <row r="4" spans="1:12" ht="26.4" thickTop="1" thickBot="1" x14ac:dyDescent="0.3">
      <c r="B4" s="125" t="s">
        <v>47</v>
      </c>
      <c r="C4" s="5" t="s">
        <v>1</v>
      </c>
      <c r="D4" s="6" t="s">
        <v>49</v>
      </c>
      <c r="E4" s="6" t="s">
        <v>50</v>
      </c>
      <c r="F4" s="7" t="s">
        <v>2</v>
      </c>
      <c r="G4" s="4"/>
      <c r="H4" s="128"/>
      <c r="I4" s="24" t="s">
        <v>5</v>
      </c>
      <c r="J4" s="4"/>
      <c r="K4" s="1" t="s">
        <v>9</v>
      </c>
      <c r="L4" s="1" t="s">
        <v>10</v>
      </c>
    </row>
    <row r="5" spans="1:12" ht="23.4" thickTop="1" x14ac:dyDescent="0.25">
      <c r="B5" s="8" t="s">
        <v>51</v>
      </c>
      <c r="C5" s="9">
        <v>3.7004676980007201E-2</v>
      </c>
      <c r="D5" s="10">
        <v>0.18877807724225865</v>
      </c>
      <c r="E5" s="11">
        <v>19457</v>
      </c>
      <c r="F5" s="12">
        <v>0</v>
      </c>
      <c r="G5" s="4"/>
      <c r="H5" s="8" t="s">
        <v>51</v>
      </c>
      <c r="I5" s="25">
        <v>5.3321348633303497E-2</v>
      </c>
      <c r="J5" s="4"/>
      <c r="K5" s="2">
        <f>((1-C5)/D5)*I5</f>
        <v>0.27200303181971003</v>
      </c>
      <c r="L5" s="2">
        <f>((0-C5)/D5)*I5</f>
        <v>-1.0452163255067046E-2</v>
      </c>
    </row>
    <row r="6" spans="1:12" ht="22.8" x14ac:dyDescent="0.25">
      <c r="B6" s="13" t="s">
        <v>52</v>
      </c>
      <c r="C6" s="14">
        <v>2.7599321580922032E-2</v>
      </c>
      <c r="D6" s="15">
        <v>0.16382606150675688</v>
      </c>
      <c r="E6" s="16">
        <v>19457</v>
      </c>
      <c r="F6" s="17">
        <v>0</v>
      </c>
      <c r="G6" s="4"/>
      <c r="H6" s="13" t="s">
        <v>52</v>
      </c>
      <c r="I6" s="26">
        <v>1.5324140388126682E-2</v>
      </c>
      <c r="J6" s="4"/>
      <c r="K6" s="2">
        <f t="shared" ref="K6:K16" si="0">((1-C6)/D6)*I6</f>
        <v>9.0957472654550689E-2</v>
      </c>
      <c r="L6" s="2">
        <f t="shared" ref="L6:L69" si="1">((0-C6)/D6)*I6</f>
        <v>-2.5816153707977651E-3</v>
      </c>
    </row>
    <row r="7" spans="1:12" ht="22.8" x14ac:dyDescent="0.25">
      <c r="B7" s="13" t="s">
        <v>53</v>
      </c>
      <c r="C7" s="14">
        <v>2.3641876959449044E-3</v>
      </c>
      <c r="D7" s="15">
        <v>4.8566650489625211E-2</v>
      </c>
      <c r="E7" s="16">
        <v>19457</v>
      </c>
      <c r="F7" s="17">
        <v>0</v>
      </c>
      <c r="G7" s="4"/>
      <c r="H7" s="13" t="s">
        <v>53</v>
      </c>
      <c r="I7" s="26">
        <v>2.4421701475202196E-3</v>
      </c>
      <c r="J7" s="4"/>
      <c r="K7" s="2">
        <f t="shared" si="0"/>
        <v>5.0166037277504044E-2</v>
      </c>
      <c r="L7" s="2">
        <f t="shared" si="1"/>
        <v>-1.1888298978750122E-4</v>
      </c>
    </row>
    <row r="8" spans="1:12" ht="22.8" x14ac:dyDescent="0.25">
      <c r="B8" s="13" t="s">
        <v>54</v>
      </c>
      <c r="C8" s="14">
        <v>8.0690753970293471E-3</v>
      </c>
      <c r="D8" s="15">
        <v>8.9467182850986801E-2</v>
      </c>
      <c r="E8" s="16">
        <v>19457</v>
      </c>
      <c r="F8" s="17">
        <v>0</v>
      </c>
      <c r="G8" s="4"/>
      <c r="H8" s="13" t="s">
        <v>54</v>
      </c>
      <c r="I8" s="26">
        <v>9.200920585122575E-3</v>
      </c>
      <c r="J8" s="4"/>
      <c r="K8" s="2">
        <f t="shared" si="0"/>
        <v>0.10201145685340506</v>
      </c>
      <c r="L8" s="2">
        <f t="shared" si="1"/>
        <v>-8.2983413088003088E-4</v>
      </c>
    </row>
    <row r="9" spans="1:12" ht="22.8" x14ac:dyDescent="0.25">
      <c r="B9" s="13" t="s">
        <v>55</v>
      </c>
      <c r="C9" s="14">
        <v>0.89648969522536881</v>
      </c>
      <c r="D9" s="15">
        <v>0.3046320585678976</v>
      </c>
      <c r="E9" s="16">
        <v>19457</v>
      </c>
      <c r="F9" s="17">
        <v>0</v>
      </c>
      <c r="G9" s="4"/>
      <c r="H9" s="13" t="s">
        <v>55</v>
      </c>
      <c r="I9" s="26">
        <v>-4.2342299161817226E-2</v>
      </c>
      <c r="J9" s="4"/>
      <c r="K9" s="2">
        <f t="shared" si="0"/>
        <v>-1.4387403320919494E-2</v>
      </c>
      <c r="L9" s="2">
        <f t="shared" si="1"/>
        <v>0.12460748566375317</v>
      </c>
    </row>
    <row r="10" spans="1:12" ht="22.8" x14ac:dyDescent="0.25">
      <c r="B10" s="13" t="s">
        <v>56</v>
      </c>
      <c r="C10" s="14">
        <v>1.7988384643059052E-3</v>
      </c>
      <c r="D10" s="15">
        <v>4.2375640820137415E-2</v>
      </c>
      <c r="E10" s="16">
        <v>19457</v>
      </c>
      <c r="F10" s="17">
        <v>0</v>
      </c>
      <c r="G10" s="4"/>
      <c r="H10" s="13" t="s">
        <v>56</v>
      </c>
      <c r="I10" s="26">
        <v>-3.9841824141637729E-3</v>
      </c>
      <c r="J10" s="4"/>
      <c r="K10" s="2">
        <f t="shared" si="0"/>
        <v>-9.3851454199093506E-2</v>
      </c>
      <c r="L10" s="2">
        <f t="shared" si="1"/>
        <v>1.6912783940728414E-4</v>
      </c>
    </row>
    <row r="11" spans="1:12" ht="22.8" x14ac:dyDescent="0.25">
      <c r="B11" s="13" t="s">
        <v>57</v>
      </c>
      <c r="C11" s="14">
        <v>3.4948861592229009E-3</v>
      </c>
      <c r="D11" s="15">
        <v>5.9015683783383836E-2</v>
      </c>
      <c r="E11" s="16">
        <v>19457</v>
      </c>
      <c r="F11" s="17">
        <v>0</v>
      </c>
      <c r="G11" s="4"/>
      <c r="H11" s="13" t="s">
        <v>57</v>
      </c>
      <c r="I11" s="26">
        <v>-6.4229479515296554E-3</v>
      </c>
      <c r="J11" s="4"/>
      <c r="K11" s="2">
        <f t="shared" si="0"/>
        <v>-0.10845422893218326</v>
      </c>
      <c r="L11" s="2">
        <f t="shared" si="1"/>
        <v>3.8036451428069827E-4</v>
      </c>
    </row>
    <row r="12" spans="1:12" ht="22.8" x14ac:dyDescent="0.25">
      <c r="B12" s="13" t="s">
        <v>58</v>
      </c>
      <c r="C12" s="14">
        <v>2.0558153877781781E-4</v>
      </c>
      <c r="D12" s="15">
        <v>1.4337009427415398E-2</v>
      </c>
      <c r="E12" s="16">
        <v>19457</v>
      </c>
      <c r="F12" s="17">
        <v>0</v>
      </c>
      <c r="G12" s="4"/>
      <c r="H12" s="13" t="s">
        <v>58</v>
      </c>
      <c r="I12" s="26">
        <v>-7.159517729221134E-4</v>
      </c>
      <c r="J12" s="4"/>
      <c r="K12" s="2">
        <f t="shared" si="0"/>
        <v>-4.9927049994552941E-2</v>
      </c>
      <c r="L12" s="2">
        <f t="shared" si="1"/>
        <v>1.0266190303717257E-5</v>
      </c>
    </row>
    <row r="13" spans="1:12" ht="22.8" x14ac:dyDescent="0.25">
      <c r="B13" s="13" t="s">
        <v>59</v>
      </c>
      <c r="C13" s="14">
        <v>5.1909338541398977E-3</v>
      </c>
      <c r="D13" s="15">
        <v>7.1862740545124315E-2</v>
      </c>
      <c r="E13" s="16">
        <v>19457</v>
      </c>
      <c r="F13" s="17">
        <v>0</v>
      </c>
      <c r="G13" s="4"/>
      <c r="H13" s="13" t="s">
        <v>59</v>
      </c>
      <c r="I13" s="26">
        <v>-4.500451318234553E-4</v>
      </c>
      <c r="J13" s="4"/>
      <c r="K13" s="2">
        <f t="shared" si="0"/>
        <v>-6.2300571049284572E-3</v>
      </c>
      <c r="L13" s="2">
        <f t="shared" si="1"/>
        <v>3.2508564145369608E-5</v>
      </c>
    </row>
    <row r="14" spans="1:12" ht="22.8" x14ac:dyDescent="0.25">
      <c r="B14" s="13" t="s">
        <v>60</v>
      </c>
      <c r="C14" s="14">
        <v>1.5418615408336329E-4</v>
      </c>
      <c r="D14" s="15">
        <v>1.2416533508002977E-2</v>
      </c>
      <c r="E14" s="16">
        <v>19457</v>
      </c>
      <c r="F14" s="17">
        <v>0</v>
      </c>
      <c r="G14" s="4"/>
      <c r="H14" s="13" t="s">
        <v>60</v>
      </c>
      <c r="I14" s="26">
        <v>2.5972980508818422E-3</v>
      </c>
      <c r="J14" s="4"/>
      <c r="K14" s="2">
        <f t="shared" si="0"/>
        <v>0.2091483570523576</v>
      </c>
      <c r="L14" s="2">
        <f t="shared" si="1"/>
        <v>-3.2252753734814054E-5</v>
      </c>
    </row>
    <row r="15" spans="1:12" ht="45.6" x14ac:dyDescent="0.25">
      <c r="B15" s="13" t="s">
        <v>61</v>
      </c>
      <c r="C15" s="14">
        <v>1.4339312329752787E-2</v>
      </c>
      <c r="D15" s="15">
        <v>0.11888827905123148</v>
      </c>
      <c r="E15" s="16">
        <v>19457</v>
      </c>
      <c r="F15" s="17">
        <v>0</v>
      </c>
      <c r="G15" s="4"/>
      <c r="H15" s="13" t="s">
        <v>61</v>
      </c>
      <c r="I15" s="26">
        <v>-6.2648766609829532E-3</v>
      </c>
      <c r="J15" s="4"/>
      <c r="K15" s="2">
        <f t="shared" si="0"/>
        <v>-5.1939877396768294E-2</v>
      </c>
      <c r="L15" s="2">
        <f t="shared" si="1"/>
        <v>7.5561715474493452E-4</v>
      </c>
    </row>
    <row r="16" spans="1:12" ht="22.8" x14ac:dyDescent="0.25">
      <c r="B16" s="13" t="s">
        <v>62</v>
      </c>
      <c r="C16" s="14">
        <v>3.2893046204450849E-3</v>
      </c>
      <c r="D16" s="15">
        <v>5.7259528492837802E-2</v>
      </c>
      <c r="E16" s="16">
        <v>19457</v>
      </c>
      <c r="F16" s="17">
        <v>0</v>
      </c>
      <c r="G16" s="4"/>
      <c r="H16" s="13" t="s">
        <v>62</v>
      </c>
      <c r="I16" s="26">
        <v>1.1940406593288173E-2</v>
      </c>
      <c r="J16" s="4"/>
      <c r="K16" s="2">
        <f t="shared" si="0"/>
        <v>0.20784542366952088</v>
      </c>
      <c r="L16" s="2">
        <f t="shared" si="1"/>
        <v>-6.8592312251066574E-4</v>
      </c>
    </row>
    <row r="17" spans="2:12" ht="22.8" x14ac:dyDescent="0.25">
      <c r="B17" s="13" t="s">
        <v>63</v>
      </c>
      <c r="C17" s="14">
        <v>1.4082335406280519E-2</v>
      </c>
      <c r="D17" s="15">
        <v>0.11783351325992532</v>
      </c>
      <c r="E17" s="16">
        <v>19457</v>
      </c>
      <c r="F17" s="17">
        <v>0</v>
      </c>
      <c r="G17" s="4"/>
      <c r="H17" s="13" t="s">
        <v>63</v>
      </c>
      <c r="I17" s="26">
        <v>3.8227874956314571E-2</v>
      </c>
      <c r="J17" s="4"/>
      <c r="K17" s="2">
        <f>((1-C17)/D17)*I17</f>
        <v>0.3198541412931668</v>
      </c>
      <c r="L17" s="2">
        <f t="shared" si="1"/>
        <v>-4.5686302827674359E-3</v>
      </c>
    </row>
    <row r="18" spans="2:12" ht="22.8" x14ac:dyDescent="0.25">
      <c r="B18" s="13" t="s">
        <v>64</v>
      </c>
      <c r="C18" s="14">
        <v>0.14750475407308425</v>
      </c>
      <c r="D18" s="15">
        <v>0.35461749075836663</v>
      </c>
      <c r="E18" s="16">
        <v>19457</v>
      </c>
      <c r="F18" s="17">
        <v>0</v>
      </c>
      <c r="G18" s="4"/>
      <c r="H18" s="13" t="s">
        <v>64</v>
      </c>
      <c r="I18" s="26">
        <v>6.9696485724405927E-2</v>
      </c>
      <c r="J18" s="4"/>
      <c r="K18" s="2">
        <f t="shared" ref="K18:K81" si="2">((1-C18)/D18)*I18</f>
        <v>0.16754932930918151</v>
      </c>
      <c r="L18" s="2">
        <f t="shared" si="1"/>
        <v>-2.8990569428911254E-2</v>
      </c>
    </row>
    <row r="19" spans="2:12" ht="22.8" x14ac:dyDescent="0.25">
      <c r="B19" s="13" t="s">
        <v>65</v>
      </c>
      <c r="C19" s="14">
        <v>2.6365832348255128E-2</v>
      </c>
      <c r="D19" s="15">
        <v>0.16022482533889409</v>
      </c>
      <c r="E19" s="16">
        <v>19457</v>
      </c>
      <c r="F19" s="17">
        <v>0</v>
      </c>
      <c r="G19" s="4"/>
      <c r="H19" s="13" t="s">
        <v>65</v>
      </c>
      <c r="I19" s="26">
        <v>1.0240087054651887E-2</v>
      </c>
      <c r="J19" s="4"/>
      <c r="K19" s="2">
        <f t="shared" si="2"/>
        <v>6.2225679541540971E-2</v>
      </c>
      <c r="L19" s="2">
        <f t="shared" si="1"/>
        <v>-1.685059839780961E-3</v>
      </c>
    </row>
    <row r="20" spans="2:12" ht="22.8" x14ac:dyDescent="0.25">
      <c r="B20" s="13" t="s">
        <v>66</v>
      </c>
      <c r="C20" s="14">
        <v>1.6600709256308781E-2</v>
      </c>
      <c r="D20" s="15">
        <v>0.12777309884219343</v>
      </c>
      <c r="E20" s="16">
        <v>19457</v>
      </c>
      <c r="F20" s="17">
        <v>0</v>
      </c>
      <c r="G20" s="4"/>
      <c r="H20" s="13" t="s">
        <v>66</v>
      </c>
      <c r="I20" s="26">
        <v>2.0124841530635953E-2</v>
      </c>
      <c r="J20" s="4"/>
      <c r="K20" s="2">
        <f t="shared" si="2"/>
        <v>0.15488984040372389</v>
      </c>
      <c r="L20" s="2">
        <f t="shared" si="1"/>
        <v>-2.614686863719181E-3</v>
      </c>
    </row>
    <row r="21" spans="2:12" ht="22.8" x14ac:dyDescent="0.25">
      <c r="B21" s="13" t="s">
        <v>67</v>
      </c>
      <c r="C21" s="14">
        <v>9.8679138613352504E-3</v>
      </c>
      <c r="D21" s="15">
        <v>9.8848572694485839E-2</v>
      </c>
      <c r="E21" s="16">
        <v>19457</v>
      </c>
      <c r="F21" s="17">
        <v>0</v>
      </c>
      <c r="G21" s="4"/>
      <c r="H21" s="13" t="s">
        <v>67</v>
      </c>
      <c r="I21" s="26">
        <v>2.3614082512189882E-2</v>
      </c>
      <c r="J21" s="4"/>
      <c r="K21" s="2">
        <f t="shared" si="2"/>
        <v>0.23653412631773305</v>
      </c>
      <c r="L21" s="2">
        <f t="shared" si="1"/>
        <v>-2.3573606152610814E-3</v>
      </c>
    </row>
    <row r="22" spans="2:12" ht="22.8" x14ac:dyDescent="0.25">
      <c r="B22" s="13" t="s">
        <v>68</v>
      </c>
      <c r="C22" s="14">
        <v>9.4516112453101708E-2</v>
      </c>
      <c r="D22" s="15">
        <v>0.29255292807923078</v>
      </c>
      <c r="E22" s="16">
        <v>19457</v>
      </c>
      <c r="F22" s="17">
        <v>0</v>
      </c>
      <c r="G22" s="4"/>
      <c r="H22" s="13" t="s">
        <v>68</v>
      </c>
      <c r="I22" s="26">
        <v>6.1282331971477446E-3</v>
      </c>
      <c r="J22" s="4"/>
      <c r="K22" s="2">
        <f t="shared" si="2"/>
        <v>1.8967564110807609E-2</v>
      </c>
      <c r="L22" s="2">
        <f t="shared" si="1"/>
        <v>-1.9798700419897371E-3</v>
      </c>
    </row>
    <row r="23" spans="2:12" ht="22.8" x14ac:dyDescent="0.25">
      <c r="B23" s="13" t="s">
        <v>69</v>
      </c>
      <c r="C23" s="14">
        <v>0.16071336793955904</v>
      </c>
      <c r="D23" s="15">
        <v>0.36727580114450858</v>
      </c>
      <c r="E23" s="16">
        <v>19457</v>
      </c>
      <c r="F23" s="17">
        <v>0</v>
      </c>
      <c r="G23" s="4"/>
      <c r="H23" s="13" t="s">
        <v>69</v>
      </c>
      <c r="I23" s="26">
        <v>-2.4492776991382768E-2</v>
      </c>
      <c r="J23" s="4"/>
      <c r="K23" s="2">
        <f t="shared" si="2"/>
        <v>-5.5970091813418839E-2</v>
      </c>
      <c r="L23" s="2">
        <f t="shared" si="1"/>
        <v>1.0717604231510146E-2</v>
      </c>
    </row>
    <row r="24" spans="2:12" ht="22.8" x14ac:dyDescent="0.25">
      <c r="B24" s="13" t="s">
        <v>70</v>
      </c>
      <c r="C24" s="14">
        <v>0.17839338027445134</v>
      </c>
      <c r="D24" s="15">
        <v>0.3828533864489011</v>
      </c>
      <c r="E24" s="16">
        <v>19457</v>
      </c>
      <c r="F24" s="17">
        <v>0</v>
      </c>
      <c r="G24" s="4"/>
      <c r="H24" s="13" t="s">
        <v>70</v>
      </c>
      <c r="I24" s="26">
        <v>-4.0584330579893829E-2</v>
      </c>
      <c r="J24" s="4"/>
      <c r="K24" s="2">
        <f t="shared" si="2"/>
        <v>-8.7094318195409803E-2</v>
      </c>
      <c r="L24" s="2">
        <f t="shared" si="1"/>
        <v>1.8910570402619002E-2</v>
      </c>
    </row>
    <row r="25" spans="2:12" ht="22.8" x14ac:dyDescent="0.25">
      <c r="B25" s="13" t="s">
        <v>71</v>
      </c>
      <c r="C25" s="14">
        <v>4.5227938531119906E-3</v>
      </c>
      <c r="D25" s="15">
        <v>6.7101189260480518E-2</v>
      </c>
      <c r="E25" s="16">
        <v>19457</v>
      </c>
      <c r="F25" s="17">
        <v>0</v>
      </c>
      <c r="G25" s="4"/>
      <c r="H25" s="13" t="s">
        <v>71</v>
      </c>
      <c r="I25" s="26">
        <v>-7.8268552054102537E-3</v>
      </c>
      <c r="J25" s="4"/>
      <c r="K25" s="2">
        <f t="shared" si="2"/>
        <v>-0.11611502029498057</v>
      </c>
      <c r="L25" s="2">
        <f t="shared" si="1"/>
        <v>5.2755030130405744E-4</v>
      </c>
    </row>
    <row r="26" spans="2:12" ht="22.8" x14ac:dyDescent="0.25">
      <c r="B26" s="13" t="s">
        <v>72</v>
      </c>
      <c r="C26" s="14">
        <v>1.2643264634835791E-2</v>
      </c>
      <c r="D26" s="15">
        <v>0.11173206396094953</v>
      </c>
      <c r="E26" s="16">
        <v>19457</v>
      </c>
      <c r="F26" s="17">
        <v>0</v>
      </c>
      <c r="G26" s="4"/>
      <c r="H26" s="13" t="s">
        <v>72</v>
      </c>
      <c r="I26" s="26">
        <v>-1.3515181687798326E-2</v>
      </c>
      <c r="J26" s="4"/>
      <c r="K26" s="2">
        <f t="shared" si="2"/>
        <v>-0.11943130016640034</v>
      </c>
      <c r="L26" s="2">
        <f t="shared" si="1"/>
        <v>1.5293373505249326E-3</v>
      </c>
    </row>
    <row r="27" spans="2:12" ht="34.200000000000003" x14ac:dyDescent="0.25">
      <c r="B27" s="13" t="s">
        <v>73</v>
      </c>
      <c r="C27" s="14">
        <v>1.0124890784807524E-2</v>
      </c>
      <c r="D27" s="15">
        <v>0.10011439707564083</v>
      </c>
      <c r="E27" s="16">
        <v>19457</v>
      </c>
      <c r="F27" s="17">
        <v>0</v>
      </c>
      <c r="G27" s="4"/>
      <c r="H27" s="13" t="s">
        <v>73</v>
      </c>
      <c r="I27" s="26">
        <v>1.4117964359174498E-2</v>
      </c>
      <c r="J27" s="4"/>
      <c r="K27" s="2">
        <f t="shared" si="2"/>
        <v>0.13959052763785121</v>
      </c>
      <c r="L27" s="2">
        <f t="shared" si="1"/>
        <v>-1.4277951165449993E-3</v>
      </c>
    </row>
    <row r="28" spans="2:12" ht="22.8" x14ac:dyDescent="0.25">
      <c r="B28" s="13" t="s">
        <v>74</v>
      </c>
      <c r="C28" s="14">
        <v>4.270956468109164E-2</v>
      </c>
      <c r="D28" s="15">
        <v>0.20220672391806546</v>
      </c>
      <c r="E28" s="16">
        <v>19457</v>
      </c>
      <c r="F28" s="17">
        <v>0</v>
      </c>
      <c r="G28" s="4"/>
      <c r="H28" s="13" t="s">
        <v>74</v>
      </c>
      <c r="I28" s="26">
        <v>1.2209979761934669E-2</v>
      </c>
      <c r="J28" s="4"/>
      <c r="K28" s="2">
        <f t="shared" si="2"/>
        <v>5.7804689255900814E-2</v>
      </c>
      <c r="L28" s="2">
        <f t="shared" si="1"/>
        <v>-2.5789593456272725E-3</v>
      </c>
    </row>
    <row r="29" spans="2:12" ht="22.8" x14ac:dyDescent="0.25">
      <c r="B29" s="13" t="s">
        <v>75</v>
      </c>
      <c r="C29" s="14">
        <v>1.089582155522434E-2</v>
      </c>
      <c r="D29" s="15">
        <v>0.10381549282099234</v>
      </c>
      <c r="E29" s="16">
        <v>19457</v>
      </c>
      <c r="F29" s="17">
        <v>0</v>
      </c>
      <c r="G29" s="4"/>
      <c r="H29" s="13" t="s">
        <v>75</v>
      </c>
      <c r="I29" s="26">
        <v>-1.2510427134026982E-3</v>
      </c>
      <c r="J29" s="4"/>
      <c r="K29" s="2">
        <f t="shared" si="2"/>
        <v>-1.1919334403903961E-2</v>
      </c>
      <c r="L29" s="2">
        <f t="shared" si="1"/>
        <v>1.3130157929995532E-4</v>
      </c>
    </row>
    <row r="30" spans="2:12" ht="22.8" x14ac:dyDescent="0.25">
      <c r="B30" s="13" t="s">
        <v>76</v>
      </c>
      <c r="C30" s="14">
        <v>1.9633036953281599E-2</v>
      </c>
      <c r="D30" s="15">
        <v>0.13873921616088905</v>
      </c>
      <c r="E30" s="16">
        <v>19457</v>
      </c>
      <c r="F30" s="17">
        <v>0</v>
      </c>
      <c r="G30" s="4"/>
      <c r="H30" s="13" t="s">
        <v>76</v>
      </c>
      <c r="I30" s="26">
        <v>9.3282883302152481E-3</v>
      </c>
      <c r="J30" s="4"/>
      <c r="K30" s="2">
        <f t="shared" si="2"/>
        <v>6.5916083092988575E-2</v>
      </c>
      <c r="L30" s="2">
        <f t="shared" si="1"/>
        <v>-1.3200494753091293E-3</v>
      </c>
    </row>
    <row r="31" spans="2:12" ht="22.8" x14ac:dyDescent="0.25">
      <c r="B31" s="13" t="s">
        <v>77</v>
      </c>
      <c r="C31" s="14">
        <v>1.3516986174641515E-2</v>
      </c>
      <c r="D31" s="15">
        <v>0.11547710861867663</v>
      </c>
      <c r="E31" s="16">
        <v>19457</v>
      </c>
      <c r="F31" s="17">
        <v>0</v>
      </c>
      <c r="G31" s="4"/>
      <c r="H31" s="13" t="s">
        <v>77</v>
      </c>
      <c r="I31" s="26">
        <v>9.6575560398406285E-3</v>
      </c>
      <c r="J31" s="4"/>
      <c r="K31" s="2">
        <f t="shared" si="2"/>
        <v>8.2501329504438517E-2</v>
      </c>
      <c r="L31" s="2">
        <f t="shared" si="1"/>
        <v>-1.1304496019416133E-3</v>
      </c>
    </row>
    <row r="32" spans="2:12" ht="34.200000000000003" x14ac:dyDescent="0.25">
      <c r="B32" s="13" t="s">
        <v>78</v>
      </c>
      <c r="C32" s="14">
        <v>4.1990029295369276E-2</v>
      </c>
      <c r="D32" s="15">
        <v>0.20057151920623539</v>
      </c>
      <c r="E32" s="16">
        <v>19457</v>
      </c>
      <c r="F32" s="17">
        <v>0</v>
      </c>
      <c r="G32" s="4"/>
      <c r="H32" s="13" t="s">
        <v>78</v>
      </c>
      <c r="I32" s="26">
        <v>-4.3515966875975502E-3</v>
      </c>
      <c r="J32" s="4"/>
      <c r="K32" s="2">
        <f t="shared" si="2"/>
        <v>-2.0784970028157889E-2</v>
      </c>
      <c r="L32" s="2">
        <f t="shared" si="1"/>
        <v>9.1101504898095475E-4</v>
      </c>
    </row>
    <row r="33" spans="2:12" ht="22.8" x14ac:dyDescent="0.25">
      <c r="B33" s="13" t="s">
        <v>79</v>
      </c>
      <c r="C33" s="14">
        <v>8.0690753970293475E-2</v>
      </c>
      <c r="D33" s="15">
        <v>0.27236660751101338</v>
      </c>
      <c r="E33" s="16">
        <v>19457</v>
      </c>
      <c r="F33" s="17">
        <v>0</v>
      </c>
      <c r="G33" s="4"/>
      <c r="H33" s="13" t="s">
        <v>79</v>
      </c>
      <c r="I33" s="26">
        <v>-2.0688024804136278E-2</v>
      </c>
      <c r="J33" s="4"/>
      <c r="K33" s="2">
        <f t="shared" si="2"/>
        <v>-6.9827548458800515E-2</v>
      </c>
      <c r="L33" s="2">
        <f t="shared" si="1"/>
        <v>6.1289903885680562E-3</v>
      </c>
    </row>
    <row r="34" spans="2:12" ht="34.200000000000003" x14ac:dyDescent="0.25">
      <c r="B34" s="13" t="s">
        <v>80</v>
      </c>
      <c r="C34" s="14">
        <v>0.11255589248085525</v>
      </c>
      <c r="D34" s="15">
        <v>0.31605726940954643</v>
      </c>
      <c r="E34" s="16">
        <v>19457</v>
      </c>
      <c r="F34" s="17">
        <v>0</v>
      </c>
      <c r="G34" s="4"/>
      <c r="H34" s="13" t="s">
        <v>80</v>
      </c>
      <c r="I34" s="26">
        <v>-3.2768999538912109E-2</v>
      </c>
      <c r="J34" s="4"/>
      <c r="K34" s="2">
        <f t="shared" si="2"/>
        <v>-9.2010715666920678E-2</v>
      </c>
      <c r="L34" s="2">
        <f t="shared" si="1"/>
        <v>1.1669859692509199E-2</v>
      </c>
    </row>
    <row r="35" spans="2:12" ht="34.200000000000003" x14ac:dyDescent="0.25">
      <c r="B35" s="13" t="s">
        <v>81</v>
      </c>
      <c r="C35" s="14">
        <v>2.621164619417176E-3</v>
      </c>
      <c r="D35" s="15">
        <v>5.1131482327551506E-2</v>
      </c>
      <c r="E35" s="16">
        <v>19457</v>
      </c>
      <c r="F35" s="17">
        <v>0</v>
      </c>
      <c r="G35" s="4"/>
      <c r="H35" s="13" t="s">
        <v>81</v>
      </c>
      <c r="I35" s="26">
        <v>-5.5780233125250567E-3</v>
      </c>
      <c r="J35" s="4"/>
      <c r="K35" s="2">
        <f t="shared" si="2"/>
        <v>-0.10880581086095793</v>
      </c>
      <c r="L35" s="2">
        <f t="shared" si="1"/>
        <v>2.859474571734955E-4</v>
      </c>
    </row>
    <row r="36" spans="2:12" ht="22.8" x14ac:dyDescent="0.25">
      <c r="B36" s="13" t="s">
        <v>82</v>
      </c>
      <c r="C36" s="14">
        <v>5.7048877010844427E-3</v>
      </c>
      <c r="D36" s="15">
        <v>7.5316887247045161E-2</v>
      </c>
      <c r="E36" s="16">
        <v>19457</v>
      </c>
      <c r="F36" s="17">
        <v>0</v>
      </c>
      <c r="G36" s="4"/>
      <c r="H36" s="13" t="s">
        <v>82</v>
      </c>
      <c r="I36" s="26">
        <v>1.0419088725770069E-2</v>
      </c>
      <c r="J36" s="4"/>
      <c r="K36" s="2">
        <f t="shared" si="2"/>
        <v>0.13754749264479654</v>
      </c>
      <c r="L36" s="2">
        <f t="shared" si="1"/>
        <v>-7.8919526949097578E-4</v>
      </c>
    </row>
    <row r="37" spans="2:12" x14ac:dyDescent="0.25">
      <c r="B37" s="13" t="s">
        <v>83</v>
      </c>
      <c r="C37" s="14">
        <v>6.9589350876291312E-2</v>
      </c>
      <c r="D37" s="15">
        <v>0.25446021491014714</v>
      </c>
      <c r="E37" s="16">
        <v>19457</v>
      </c>
      <c r="F37" s="17">
        <v>0</v>
      </c>
      <c r="G37" s="4"/>
      <c r="H37" s="13" t="s">
        <v>83</v>
      </c>
      <c r="I37" s="26">
        <v>4.2668766357873693E-2</v>
      </c>
      <c r="J37" s="4"/>
      <c r="K37" s="2">
        <f t="shared" si="2"/>
        <v>0.15601446622355275</v>
      </c>
      <c r="L37" s="2">
        <f t="shared" si="1"/>
        <v>-1.1668982338103654E-2</v>
      </c>
    </row>
    <row r="38" spans="2:12" ht="22.8" x14ac:dyDescent="0.25">
      <c r="B38" s="13" t="s">
        <v>84</v>
      </c>
      <c r="C38" s="14">
        <v>0.12802590327388602</v>
      </c>
      <c r="D38" s="15">
        <v>0.33412723504288722</v>
      </c>
      <c r="E38" s="16">
        <v>19457</v>
      </c>
      <c r="F38" s="17">
        <v>0</v>
      </c>
      <c r="G38" s="4"/>
      <c r="H38" s="13" t="s">
        <v>84</v>
      </c>
      <c r="I38" s="26">
        <v>6.6121736026567651E-2</v>
      </c>
      <c r="J38" s="4"/>
      <c r="K38" s="2">
        <f t="shared" si="2"/>
        <v>0.17255834005368742</v>
      </c>
      <c r="L38" s="2">
        <f t="shared" si="1"/>
        <v>-2.5335543149459828E-2</v>
      </c>
    </row>
    <row r="39" spans="2:12" ht="22.8" x14ac:dyDescent="0.25">
      <c r="B39" s="13" t="s">
        <v>85</v>
      </c>
      <c r="C39" s="14">
        <v>1.1306984632779976E-3</v>
      </c>
      <c r="D39" s="15">
        <v>3.3607707958460471E-2</v>
      </c>
      <c r="E39" s="16">
        <v>19457</v>
      </c>
      <c r="F39" s="17">
        <v>0</v>
      </c>
      <c r="G39" s="4"/>
      <c r="H39" s="13" t="s">
        <v>85</v>
      </c>
      <c r="I39" s="26">
        <v>5.4924335111421474E-3</v>
      </c>
      <c r="J39" s="4"/>
      <c r="K39" s="2">
        <f t="shared" si="2"/>
        <v>0.16324300460455321</v>
      </c>
      <c r="L39" s="2">
        <f t="shared" si="1"/>
        <v>-1.8478755344997018E-4</v>
      </c>
    </row>
    <row r="40" spans="2:12" ht="22.8" x14ac:dyDescent="0.25">
      <c r="B40" s="13" t="s">
        <v>86</v>
      </c>
      <c r="C40" s="14">
        <v>2.5697692347227219E-4</v>
      </c>
      <c r="D40" s="15">
        <v>1.6028851831793273E-2</v>
      </c>
      <c r="E40" s="16">
        <v>19457</v>
      </c>
      <c r="F40" s="17">
        <v>0</v>
      </c>
      <c r="G40" s="4"/>
      <c r="H40" s="13" t="s">
        <v>86</v>
      </c>
      <c r="I40" s="26">
        <v>2.6918549421652001E-3</v>
      </c>
      <c r="J40" s="4"/>
      <c r="K40" s="2">
        <f t="shared" si="2"/>
        <v>0.16789494505313218</v>
      </c>
      <c r="L40" s="2">
        <f t="shared" si="1"/>
        <v>-4.3156216598070166E-5</v>
      </c>
    </row>
    <row r="41" spans="2:12" ht="22.8" x14ac:dyDescent="0.25">
      <c r="B41" s="13" t="s">
        <v>87</v>
      </c>
      <c r="C41" s="14">
        <v>9.7651230919463411E-4</v>
      </c>
      <c r="D41" s="15">
        <v>3.1234738268441229E-2</v>
      </c>
      <c r="E41" s="16">
        <v>19457</v>
      </c>
      <c r="F41" s="17">
        <v>0</v>
      </c>
      <c r="G41" s="4"/>
      <c r="H41" s="13" t="s">
        <v>87</v>
      </c>
      <c r="I41" s="26">
        <v>-3.9361145964995887E-4</v>
      </c>
      <c r="J41" s="4"/>
      <c r="K41" s="2">
        <f t="shared" si="2"/>
        <v>-1.2589415343744919E-2</v>
      </c>
      <c r="L41" s="2">
        <f t="shared" si="1"/>
        <v>1.230573575116542E-5</v>
      </c>
    </row>
    <row r="42" spans="2:12" ht="22.8" x14ac:dyDescent="0.25">
      <c r="B42" s="13" t="s">
        <v>88</v>
      </c>
      <c r="C42" s="14">
        <v>0.4625070668653955</v>
      </c>
      <c r="D42" s="15">
        <v>0.49860511150639764</v>
      </c>
      <c r="E42" s="16">
        <v>19457</v>
      </c>
      <c r="F42" s="17">
        <v>0</v>
      </c>
      <c r="G42" s="4"/>
      <c r="H42" s="13" t="s">
        <v>88</v>
      </c>
      <c r="I42" s="26">
        <v>-1.8007196552221622E-2</v>
      </c>
      <c r="J42" s="4"/>
      <c r="K42" s="2">
        <f t="shared" si="2"/>
        <v>-1.941163591994333E-2</v>
      </c>
      <c r="L42" s="2">
        <f t="shared" si="1"/>
        <v>1.6703510388560914E-2</v>
      </c>
    </row>
    <row r="43" spans="2:12" ht="22.8" x14ac:dyDescent="0.25">
      <c r="B43" s="13" t="s">
        <v>89</v>
      </c>
      <c r="C43" s="14">
        <v>6.2702369327234421E-3</v>
      </c>
      <c r="D43" s="15">
        <v>7.8938212030522398E-2</v>
      </c>
      <c r="E43" s="16">
        <v>19457</v>
      </c>
      <c r="F43" s="17">
        <v>0</v>
      </c>
      <c r="G43" s="4"/>
      <c r="H43" s="13" t="s">
        <v>89</v>
      </c>
      <c r="I43" s="26">
        <v>-2.9104692266279002E-3</v>
      </c>
      <c r="J43" s="4"/>
      <c r="K43" s="2">
        <f t="shared" si="2"/>
        <v>-3.6639034766498532E-2</v>
      </c>
      <c r="L43" s="2">
        <f t="shared" si="1"/>
        <v>2.3118501378395766E-4</v>
      </c>
    </row>
    <row r="44" spans="2:12" ht="22.8" x14ac:dyDescent="0.25">
      <c r="B44" s="13" t="s">
        <v>90</v>
      </c>
      <c r="C44" s="14">
        <v>0.25964948347638384</v>
      </c>
      <c r="D44" s="15">
        <v>0.43845354318692675</v>
      </c>
      <c r="E44" s="16">
        <v>19457</v>
      </c>
      <c r="F44" s="17">
        <v>0</v>
      </c>
      <c r="G44" s="4"/>
      <c r="H44" s="13" t="s">
        <v>90</v>
      </c>
      <c r="I44" s="26">
        <v>-4.7851564364022443E-2</v>
      </c>
      <c r="J44" s="4"/>
      <c r="K44" s="2">
        <f t="shared" si="2"/>
        <v>-8.0799735670657929E-2</v>
      </c>
      <c r="L44" s="2">
        <f t="shared" si="1"/>
        <v>2.8337401222364729E-2</v>
      </c>
    </row>
    <row r="45" spans="2:12" ht="22.8" x14ac:dyDescent="0.25">
      <c r="B45" s="13" t="s">
        <v>91</v>
      </c>
      <c r="C45" s="14">
        <v>6.3884463175206865E-2</v>
      </c>
      <c r="D45" s="15">
        <v>0.24455329134659398</v>
      </c>
      <c r="E45" s="16">
        <v>19457</v>
      </c>
      <c r="F45" s="17">
        <v>0</v>
      </c>
      <c r="G45" s="4"/>
      <c r="H45" s="13" t="s">
        <v>91</v>
      </c>
      <c r="I45" s="26">
        <v>-1.538691991867016E-2</v>
      </c>
      <c r="J45" s="4"/>
      <c r="K45" s="2">
        <f t="shared" si="2"/>
        <v>-5.8898961123904858E-2</v>
      </c>
      <c r="L45" s="2">
        <f t="shared" si="1"/>
        <v>4.0195129393331367E-3</v>
      </c>
    </row>
    <row r="46" spans="2:12" ht="22.8" x14ac:dyDescent="0.25">
      <c r="B46" s="13" t="s">
        <v>92</v>
      </c>
      <c r="C46" s="14">
        <v>6.1674461633345326E-4</v>
      </c>
      <c r="D46" s="15">
        <v>2.4827322093154077E-2</v>
      </c>
      <c r="E46" s="16">
        <v>19457</v>
      </c>
      <c r="F46" s="17">
        <v>0</v>
      </c>
      <c r="G46" s="4"/>
      <c r="H46" s="13" t="s">
        <v>92</v>
      </c>
      <c r="I46" s="26">
        <v>-5.7141538390638772E-4</v>
      </c>
      <c r="J46" s="4"/>
      <c r="K46" s="2">
        <f t="shared" si="2"/>
        <v>-2.3001391950448778E-2</v>
      </c>
      <c r="L46" s="2">
        <f t="shared" si="1"/>
        <v>1.4194739182586031E-5</v>
      </c>
    </row>
    <row r="47" spans="2:12" ht="22.8" x14ac:dyDescent="0.25">
      <c r="B47" s="13" t="s">
        <v>93</v>
      </c>
      <c r="C47" s="14">
        <v>6.681400010279077E-4</v>
      </c>
      <c r="D47" s="15">
        <v>2.5840431654669694E-2</v>
      </c>
      <c r="E47" s="16">
        <v>19457</v>
      </c>
      <c r="F47" s="17">
        <v>0</v>
      </c>
      <c r="G47" s="4"/>
      <c r="H47" s="13" t="s">
        <v>93</v>
      </c>
      <c r="I47" s="26">
        <v>-7.1219186476809333E-4</v>
      </c>
      <c r="J47" s="4"/>
      <c r="K47" s="2">
        <f t="shared" si="2"/>
        <v>-2.754272956451248E-2</v>
      </c>
      <c r="L47" s="2">
        <f t="shared" si="1"/>
        <v>1.841470295919884E-5</v>
      </c>
    </row>
    <row r="48" spans="2:12" x14ac:dyDescent="0.25">
      <c r="B48" s="13" t="s">
        <v>94</v>
      </c>
      <c r="C48" s="14">
        <v>0.94973531376882359</v>
      </c>
      <c r="D48" s="15">
        <v>0.21849622696015064</v>
      </c>
      <c r="E48" s="16">
        <v>19457</v>
      </c>
      <c r="F48" s="17">
        <v>0</v>
      </c>
      <c r="G48" s="4"/>
      <c r="H48" s="13" t="s">
        <v>94</v>
      </c>
      <c r="I48" s="26">
        <v>4.6700452661986832E-3</v>
      </c>
      <c r="J48" s="4"/>
      <c r="K48" s="2">
        <f t="shared" si="2"/>
        <v>1.0743359885737485E-3</v>
      </c>
      <c r="L48" s="2">
        <f t="shared" si="1"/>
        <v>-2.029923796815369E-2</v>
      </c>
    </row>
    <row r="49" spans="2:12" x14ac:dyDescent="0.25">
      <c r="B49" s="13" t="s">
        <v>95</v>
      </c>
      <c r="C49" s="14">
        <v>0.81276661355810254</v>
      </c>
      <c r="D49" s="15">
        <v>0.39010878872845151</v>
      </c>
      <c r="E49" s="16">
        <v>19457</v>
      </c>
      <c r="F49" s="17">
        <v>0</v>
      </c>
      <c r="G49" s="4"/>
      <c r="H49" s="13" t="s">
        <v>95</v>
      </c>
      <c r="I49" s="26">
        <v>5.6841554101733777E-2</v>
      </c>
      <c r="J49" s="4"/>
      <c r="K49" s="2">
        <f t="shared" si="2"/>
        <v>2.7281201994390623E-2</v>
      </c>
      <c r="L49" s="2">
        <f t="shared" si="1"/>
        <v>-0.11842572833908686</v>
      </c>
    </row>
    <row r="50" spans="2:12" x14ac:dyDescent="0.25">
      <c r="B50" s="13" t="s">
        <v>96</v>
      </c>
      <c r="C50" s="14">
        <v>0.15603638793236366</v>
      </c>
      <c r="D50" s="15">
        <v>0.36289916248152465</v>
      </c>
      <c r="E50" s="16">
        <v>19457</v>
      </c>
      <c r="F50" s="17">
        <v>0</v>
      </c>
      <c r="G50" s="4"/>
      <c r="H50" s="13" t="s">
        <v>96</v>
      </c>
      <c r="I50" s="26">
        <v>-2.8694566045164963E-2</v>
      </c>
      <c r="J50" s="4"/>
      <c r="K50" s="2">
        <f t="shared" si="2"/>
        <v>-6.6732503433164239E-2</v>
      </c>
      <c r="L50" s="2">
        <f t="shared" si="1"/>
        <v>1.2337852775293015E-2</v>
      </c>
    </row>
    <row r="51" spans="2:12" x14ac:dyDescent="0.25">
      <c r="B51" s="13" t="s">
        <v>97</v>
      </c>
      <c r="C51" s="14">
        <v>1.0279076938890887E-2</v>
      </c>
      <c r="D51" s="15">
        <v>0.10086595267857312</v>
      </c>
      <c r="E51" s="16">
        <v>19457</v>
      </c>
      <c r="F51" s="17">
        <v>0</v>
      </c>
      <c r="G51" s="4"/>
      <c r="H51" s="13" t="s">
        <v>97</v>
      </c>
      <c r="I51" s="26">
        <v>5.2968776006917847E-3</v>
      </c>
      <c r="J51" s="4"/>
      <c r="K51" s="2">
        <f t="shared" si="2"/>
        <v>5.1974233614828405E-2</v>
      </c>
      <c r="L51" s="2">
        <f t="shared" si="1"/>
        <v>-5.3979574819367914E-4</v>
      </c>
    </row>
    <row r="52" spans="2:12" x14ac:dyDescent="0.25">
      <c r="B52" s="13" t="s">
        <v>98</v>
      </c>
      <c r="C52" s="14">
        <v>0.4745849822685923</v>
      </c>
      <c r="D52" s="15">
        <v>0.49936649184854576</v>
      </c>
      <c r="E52" s="16">
        <v>19457</v>
      </c>
      <c r="F52" s="17">
        <v>0</v>
      </c>
      <c r="G52" s="4"/>
      <c r="H52" s="13" t="s">
        <v>98</v>
      </c>
      <c r="I52" s="26">
        <v>7.5848568473639494E-2</v>
      </c>
      <c r="J52" s="4"/>
      <c r="K52" s="2">
        <f t="shared" si="2"/>
        <v>7.9805068221449657E-2</v>
      </c>
      <c r="L52" s="2">
        <f t="shared" si="1"/>
        <v>-7.208451530439855E-2</v>
      </c>
    </row>
    <row r="53" spans="2:12" x14ac:dyDescent="0.25">
      <c r="B53" s="13" t="s">
        <v>99</v>
      </c>
      <c r="C53" s="14">
        <v>0.94608624145551734</v>
      </c>
      <c r="D53" s="15">
        <v>0.22585324183320807</v>
      </c>
      <c r="E53" s="16">
        <v>19457</v>
      </c>
      <c r="F53" s="17">
        <v>0</v>
      </c>
      <c r="G53" s="4"/>
      <c r="H53" s="13" t="s">
        <v>99</v>
      </c>
      <c r="I53" s="26">
        <v>2.3029634650944503E-2</v>
      </c>
      <c r="J53" s="4"/>
      <c r="K53" s="2">
        <f t="shared" si="2"/>
        <v>5.4974378577023102E-3</v>
      </c>
      <c r="L53" s="2">
        <f t="shared" si="1"/>
        <v>-9.6469815142596976E-2</v>
      </c>
    </row>
    <row r="54" spans="2:12" x14ac:dyDescent="0.25">
      <c r="B54" s="13" t="s">
        <v>100</v>
      </c>
      <c r="C54" s="14">
        <v>5.9618646245567153E-3</v>
      </c>
      <c r="D54" s="15">
        <v>7.6984578948951263E-2</v>
      </c>
      <c r="E54" s="16">
        <v>19457</v>
      </c>
      <c r="F54" s="17">
        <v>0</v>
      </c>
      <c r="G54" s="4"/>
      <c r="H54" s="13" t="s">
        <v>100</v>
      </c>
      <c r="I54" s="26">
        <v>2.5042139212054969E-2</v>
      </c>
      <c r="J54" s="4"/>
      <c r="K54" s="2">
        <f t="shared" si="2"/>
        <v>0.32334841221473615</v>
      </c>
      <c r="L54" s="2">
        <f t="shared" si="1"/>
        <v>-1.9393214320308878E-3</v>
      </c>
    </row>
    <row r="55" spans="2:12" x14ac:dyDescent="0.25">
      <c r="B55" s="13" t="s">
        <v>101</v>
      </c>
      <c r="C55" s="14">
        <v>6.4141440098679142E-2</v>
      </c>
      <c r="D55" s="15">
        <v>0.24501102229553226</v>
      </c>
      <c r="E55" s="16">
        <v>19457</v>
      </c>
      <c r="F55" s="17">
        <v>0</v>
      </c>
      <c r="G55" s="4"/>
      <c r="H55" s="13" t="s">
        <v>101</v>
      </c>
      <c r="I55" s="26">
        <v>5.911001058643342E-2</v>
      </c>
      <c r="J55" s="4"/>
      <c r="K55" s="2">
        <f t="shared" si="2"/>
        <v>0.22578008476878281</v>
      </c>
      <c r="L55" s="2">
        <f t="shared" si="1"/>
        <v>-1.5474410774421493E-2</v>
      </c>
    </row>
    <row r="56" spans="2:12" x14ac:dyDescent="0.25">
      <c r="B56" s="13" t="s">
        <v>102</v>
      </c>
      <c r="C56" s="14">
        <v>0.29531788045433516</v>
      </c>
      <c r="D56" s="15">
        <v>0.45619724477070134</v>
      </c>
      <c r="E56" s="16">
        <v>19457</v>
      </c>
      <c r="F56" s="17">
        <v>0</v>
      </c>
      <c r="G56" s="4"/>
      <c r="H56" s="13" t="s">
        <v>102</v>
      </c>
      <c r="I56" s="26">
        <v>8.9586441473503101E-2</v>
      </c>
      <c r="J56" s="4"/>
      <c r="K56" s="2">
        <f t="shared" si="2"/>
        <v>0.13838304414098965</v>
      </c>
      <c r="L56" s="2">
        <f t="shared" si="1"/>
        <v>-5.7993506792657447E-2</v>
      </c>
    </row>
    <row r="57" spans="2:12" x14ac:dyDescent="0.25">
      <c r="B57" s="13" t="s">
        <v>103</v>
      </c>
      <c r="C57" s="14">
        <v>0.37441537749910059</v>
      </c>
      <c r="D57" s="15">
        <v>0.48398403018493252</v>
      </c>
      <c r="E57" s="16">
        <v>19457</v>
      </c>
      <c r="F57" s="17">
        <v>0</v>
      </c>
      <c r="G57" s="4"/>
      <c r="H57" s="13" t="s">
        <v>103</v>
      </c>
      <c r="I57" s="26">
        <v>8.1290780211989919E-2</v>
      </c>
      <c r="J57" s="4"/>
      <c r="K57" s="2">
        <f t="shared" si="2"/>
        <v>0.10507425633918055</v>
      </c>
      <c r="L57" s="2">
        <f t="shared" si="1"/>
        <v>-6.288744310145665E-2</v>
      </c>
    </row>
    <row r="58" spans="2:12" x14ac:dyDescent="0.25">
      <c r="B58" s="13" t="s">
        <v>104</v>
      </c>
      <c r="C58" s="14">
        <v>0.79657706737934941</v>
      </c>
      <c r="D58" s="15">
        <v>0.40255480589090015</v>
      </c>
      <c r="E58" s="16">
        <v>19457</v>
      </c>
      <c r="F58" s="17">
        <v>0</v>
      </c>
      <c r="G58" s="4"/>
      <c r="H58" s="13" t="s">
        <v>104</v>
      </c>
      <c r="I58" s="26">
        <v>5.915272096938004E-2</v>
      </c>
      <c r="J58" s="4"/>
      <c r="K58" s="2">
        <f t="shared" si="2"/>
        <v>2.989163163870788E-2</v>
      </c>
      <c r="L58" s="2">
        <f t="shared" si="1"/>
        <v>-0.11705164193237334</v>
      </c>
    </row>
    <row r="59" spans="2:12" x14ac:dyDescent="0.25">
      <c r="B59" s="13" t="s">
        <v>105</v>
      </c>
      <c r="C59" s="14">
        <v>2.6468623117644037E-2</v>
      </c>
      <c r="D59" s="15">
        <v>0.16052837610231435</v>
      </c>
      <c r="E59" s="16">
        <v>19457</v>
      </c>
      <c r="F59" s="17">
        <v>0</v>
      </c>
      <c r="G59" s="4"/>
      <c r="H59" s="13" t="s">
        <v>105</v>
      </c>
      <c r="I59" s="26">
        <v>3.2800654598271584E-2</v>
      </c>
      <c r="J59" s="4"/>
      <c r="K59" s="2">
        <f t="shared" si="2"/>
        <v>0.19892100829167697</v>
      </c>
      <c r="L59" s="2">
        <f t="shared" si="1"/>
        <v>-5.4083158732031282E-3</v>
      </c>
    </row>
    <row r="60" spans="2:12" x14ac:dyDescent="0.25">
      <c r="B60" s="13" t="s">
        <v>106</v>
      </c>
      <c r="C60" s="14">
        <v>0.12489078480752429</v>
      </c>
      <c r="D60" s="15">
        <v>0.33060353011744276</v>
      </c>
      <c r="E60" s="16">
        <v>19457</v>
      </c>
      <c r="F60" s="17">
        <v>0</v>
      </c>
      <c r="G60" s="4"/>
      <c r="H60" s="13" t="s">
        <v>106</v>
      </c>
      <c r="I60" s="26">
        <v>5.7707614868474401E-2</v>
      </c>
      <c r="J60" s="4"/>
      <c r="K60" s="2">
        <f t="shared" si="2"/>
        <v>0.15275234822883052</v>
      </c>
      <c r="L60" s="2">
        <f t="shared" si="1"/>
        <v>-2.1799976871795277E-2</v>
      </c>
    </row>
    <row r="61" spans="2:12" x14ac:dyDescent="0.25">
      <c r="B61" s="13" t="s">
        <v>107</v>
      </c>
      <c r="C61" s="14">
        <v>2.3230713881893406E-2</v>
      </c>
      <c r="D61" s="15">
        <v>0.1506393510657284</v>
      </c>
      <c r="E61" s="16">
        <v>19457</v>
      </c>
      <c r="F61" s="17">
        <v>0</v>
      </c>
      <c r="G61" s="4"/>
      <c r="H61" s="13" t="s">
        <v>107</v>
      </c>
      <c r="I61" s="26">
        <v>4.4955283329177073E-2</v>
      </c>
      <c r="J61" s="4"/>
      <c r="K61" s="2">
        <f t="shared" si="2"/>
        <v>0.29149713998381382</v>
      </c>
      <c r="L61" s="2">
        <f t="shared" si="1"/>
        <v>-6.9327391356318784E-3</v>
      </c>
    </row>
    <row r="62" spans="2:12" x14ac:dyDescent="0.25">
      <c r="B62" s="13" t="s">
        <v>108</v>
      </c>
      <c r="C62" s="14">
        <v>6.938376933751351E-3</v>
      </c>
      <c r="D62" s="15">
        <v>8.3009577783533989E-2</v>
      </c>
      <c r="E62" s="16">
        <v>19457</v>
      </c>
      <c r="F62" s="17">
        <v>0</v>
      </c>
      <c r="G62" s="4"/>
      <c r="H62" s="13" t="s">
        <v>108</v>
      </c>
      <c r="I62" s="26">
        <v>3.2692909345692724E-2</v>
      </c>
      <c r="J62" s="4"/>
      <c r="K62" s="2">
        <f t="shared" si="2"/>
        <v>0.39111238105865187</v>
      </c>
      <c r="L62" s="2">
        <f t="shared" si="1"/>
        <v>-2.7326452459847848E-3</v>
      </c>
    </row>
    <row r="63" spans="2:12" x14ac:dyDescent="0.25">
      <c r="B63" s="13" t="s">
        <v>109</v>
      </c>
      <c r="C63" s="14">
        <v>8.7886107827517095E-3</v>
      </c>
      <c r="D63" s="15">
        <v>9.3337124717565584E-2</v>
      </c>
      <c r="E63" s="16">
        <v>19457</v>
      </c>
      <c r="F63" s="17">
        <v>0</v>
      </c>
      <c r="G63" s="4"/>
      <c r="H63" s="13" t="s">
        <v>109</v>
      </c>
      <c r="I63" s="26">
        <v>2.6120359254532266E-2</v>
      </c>
      <c r="J63" s="4"/>
      <c r="K63" s="2">
        <f t="shared" si="2"/>
        <v>0.27739013454595968</v>
      </c>
      <c r="L63" s="2">
        <f t="shared" si="1"/>
        <v>-2.4594894227605055E-3</v>
      </c>
    </row>
    <row r="64" spans="2:12" x14ac:dyDescent="0.25">
      <c r="B64" s="13" t="s">
        <v>110</v>
      </c>
      <c r="C64" s="14">
        <v>1.9890013876753869E-2</v>
      </c>
      <c r="D64" s="15">
        <v>0.13962594027788519</v>
      </c>
      <c r="E64" s="16">
        <v>19457</v>
      </c>
      <c r="F64" s="17">
        <v>0</v>
      </c>
      <c r="G64" s="4"/>
      <c r="H64" s="13" t="s">
        <v>110</v>
      </c>
      <c r="I64" s="26">
        <v>-7.4619817477760363E-4</v>
      </c>
      <c r="J64" s="4"/>
      <c r="K64" s="2">
        <f t="shared" si="2"/>
        <v>-5.2379685413105536E-3</v>
      </c>
      <c r="L64" s="2">
        <f t="shared" si="1"/>
        <v>1.0629752624473961E-4</v>
      </c>
    </row>
    <row r="65" spans="2:12" x14ac:dyDescent="0.25">
      <c r="B65" s="13" t="s">
        <v>111</v>
      </c>
      <c r="C65" s="14">
        <v>5.5969573932260881E-2</v>
      </c>
      <c r="D65" s="15">
        <v>0.22986886792827271</v>
      </c>
      <c r="E65" s="16">
        <v>19457</v>
      </c>
      <c r="F65" s="17">
        <v>0</v>
      </c>
      <c r="G65" s="4"/>
      <c r="H65" s="13" t="s">
        <v>111</v>
      </c>
      <c r="I65" s="26">
        <v>-1.243583538090196E-2</v>
      </c>
      <c r="J65" s="4"/>
      <c r="K65" s="2">
        <f t="shared" si="2"/>
        <v>-5.1071757036730961E-2</v>
      </c>
      <c r="L65" s="2">
        <f t="shared" si="1"/>
        <v>3.0279368147321439E-3</v>
      </c>
    </row>
    <row r="66" spans="2:12" x14ac:dyDescent="0.25">
      <c r="B66" s="13" t="s">
        <v>112</v>
      </c>
      <c r="C66" s="14">
        <v>0.27239553888060852</v>
      </c>
      <c r="D66" s="15">
        <v>0.44520376927035138</v>
      </c>
      <c r="E66" s="16">
        <v>19457</v>
      </c>
      <c r="F66" s="17">
        <v>0</v>
      </c>
      <c r="G66" s="4"/>
      <c r="H66" s="13" t="s">
        <v>112</v>
      </c>
      <c r="I66" s="26">
        <v>-4.0823860906336277E-3</v>
      </c>
      <c r="J66" s="4"/>
      <c r="K66" s="2">
        <f t="shared" si="2"/>
        <v>-6.6719164045374877E-3</v>
      </c>
      <c r="L66" s="2">
        <f t="shared" si="1"/>
        <v>2.4977860382883865E-3</v>
      </c>
    </row>
    <row r="67" spans="2:12" x14ac:dyDescent="0.25">
      <c r="B67" s="13" t="s">
        <v>113</v>
      </c>
      <c r="C67" s="14">
        <v>8.3774477051960741E-2</v>
      </c>
      <c r="D67" s="15">
        <v>0.27705641874838988</v>
      </c>
      <c r="E67" s="16">
        <v>19457</v>
      </c>
      <c r="F67" s="17">
        <v>0</v>
      </c>
      <c r="G67" s="4"/>
      <c r="H67" s="13" t="s">
        <v>113</v>
      </c>
      <c r="I67" s="26">
        <v>4.0935017273550749E-2</v>
      </c>
      <c r="J67" s="4"/>
      <c r="K67" s="2">
        <f t="shared" si="2"/>
        <v>0.13537209416688173</v>
      </c>
      <c r="L67" s="2">
        <f t="shared" si="1"/>
        <v>-1.2377658242666588E-2</v>
      </c>
    </row>
    <row r="68" spans="2:12" x14ac:dyDescent="0.25">
      <c r="B68" s="13" t="s">
        <v>114</v>
      </c>
      <c r="C68" s="14">
        <v>4.8825615459731717E-3</v>
      </c>
      <c r="D68" s="15">
        <v>6.9706325878294173E-2</v>
      </c>
      <c r="E68" s="16">
        <v>19457</v>
      </c>
      <c r="F68" s="17">
        <v>0</v>
      </c>
      <c r="G68" s="4"/>
      <c r="H68" s="13" t="s">
        <v>114</v>
      </c>
      <c r="I68" s="26">
        <v>-7.6906464808289025E-3</v>
      </c>
      <c r="J68" s="4"/>
      <c r="K68" s="2">
        <f t="shared" si="2"/>
        <v>-0.10979055816856685</v>
      </c>
      <c r="L68" s="2">
        <f t="shared" si="1"/>
        <v>5.3868934128777253E-4</v>
      </c>
    </row>
    <row r="69" spans="2:12" x14ac:dyDescent="0.25">
      <c r="B69" s="13" t="s">
        <v>115</v>
      </c>
      <c r="C69" s="14">
        <v>9.2511692450018002E-3</v>
      </c>
      <c r="D69" s="15">
        <v>9.573952269353897E-2</v>
      </c>
      <c r="E69" s="16">
        <v>19457</v>
      </c>
      <c r="F69" s="17">
        <v>0</v>
      </c>
      <c r="G69" s="4"/>
      <c r="H69" s="13" t="s">
        <v>115</v>
      </c>
      <c r="I69" s="26">
        <v>-8.6881834307771522E-3</v>
      </c>
      <c r="J69" s="4"/>
      <c r="K69" s="2">
        <f t="shared" si="2"/>
        <v>-8.9908611754634479E-2</v>
      </c>
      <c r="L69" s="2">
        <f t="shared" si="1"/>
        <v>8.3952638459481297E-4</v>
      </c>
    </row>
    <row r="70" spans="2:12" x14ac:dyDescent="0.25">
      <c r="B70" s="13" t="s">
        <v>116</v>
      </c>
      <c r="C70" s="14">
        <v>0.31114765894022717</v>
      </c>
      <c r="D70" s="15">
        <v>0.46297495576066905</v>
      </c>
      <c r="E70" s="16">
        <v>19457</v>
      </c>
      <c r="F70" s="17">
        <v>0</v>
      </c>
      <c r="G70" s="4"/>
      <c r="H70" s="13" t="s">
        <v>116</v>
      </c>
      <c r="I70" s="26">
        <v>6.992071883763544E-2</v>
      </c>
      <c r="J70" s="4"/>
      <c r="K70" s="2">
        <f t="shared" si="2"/>
        <v>0.1040338149193233</v>
      </c>
      <c r="L70" s="2">
        <f t="shared" ref="L70:L106" si="3">((0-C70)/D70)*I70</f>
        <v>-4.6991025555590774E-2</v>
      </c>
    </row>
    <row r="71" spans="2:12" ht="22.8" x14ac:dyDescent="0.25">
      <c r="B71" s="13" t="s">
        <v>117</v>
      </c>
      <c r="C71" s="14">
        <v>0.61479159171506403</v>
      </c>
      <c r="D71" s="15">
        <v>0.48665702779336606</v>
      </c>
      <c r="E71" s="16">
        <v>19457</v>
      </c>
      <c r="F71" s="17">
        <v>0</v>
      </c>
      <c r="G71" s="4"/>
      <c r="H71" s="13" t="s">
        <v>117</v>
      </c>
      <c r="I71" s="26">
        <v>-0.10136758597026223</v>
      </c>
      <c r="J71" s="4"/>
      <c r="K71" s="2">
        <f t="shared" si="2"/>
        <v>-8.0236479107973963E-2</v>
      </c>
      <c r="L71" s="2">
        <f t="shared" si="3"/>
        <v>0.12805720654964439</v>
      </c>
    </row>
    <row r="72" spans="2:12" x14ac:dyDescent="0.25">
      <c r="B72" s="13" t="s">
        <v>118</v>
      </c>
      <c r="C72" s="14">
        <v>1.5418615408336331E-4</v>
      </c>
      <c r="D72" s="15">
        <v>1.2416533508003173E-2</v>
      </c>
      <c r="E72" s="16">
        <v>19457</v>
      </c>
      <c r="F72" s="17">
        <v>0</v>
      </c>
      <c r="G72" s="4"/>
      <c r="H72" s="13" t="s">
        <v>118</v>
      </c>
      <c r="I72" s="26">
        <v>-4.94235690908088E-4</v>
      </c>
      <c r="J72" s="4"/>
      <c r="K72" s="2">
        <f t="shared" si="2"/>
        <v>-3.9798506264987876E-2</v>
      </c>
      <c r="L72" s="2">
        <f t="shared" si="3"/>
        <v>6.1373249097853208E-6</v>
      </c>
    </row>
    <row r="73" spans="2:12" ht="22.8" x14ac:dyDescent="0.25">
      <c r="B73" s="13" t="s">
        <v>119</v>
      </c>
      <c r="C73" s="14">
        <v>3.8032584673896282E-3</v>
      </c>
      <c r="D73" s="15">
        <v>6.1554759596133768E-2</v>
      </c>
      <c r="E73" s="16">
        <v>19457</v>
      </c>
      <c r="F73" s="17">
        <v>0</v>
      </c>
      <c r="G73" s="4"/>
      <c r="H73" s="13" t="s">
        <v>119</v>
      </c>
      <c r="I73" s="26">
        <v>-2.5621294807708097E-3</v>
      </c>
      <c r="J73" s="4"/>
      <c r="K73" s="2">
        <f t="shared" si="2"/>
        <v>-4.1465275096108631E-2</v>
      </c>
      <c r="L73" s="2">
        <f t="shared" si="3"/>
        <v>1.5830523433483151E-4</v>
      </c>
    </row>
    <row r="74" spans="2:12" ht="22.8" x14ac:dyDescent="0.25">
      <c r="B74" s="13" t="s">
        <v>120</v>
      </c>
      <c r="C74" s="14">
        <v>1.0279076938890888E-4</v>
      </c>
      <c r="D74" s="15">
        <v>1.0138317717759138E-2</v>
      </c>
      <c r="E74" s="16">
        <v>19457</v>
      </c>
      <c r="F74" s="17">
        <v>0</v>
      </c>
      <c r="G74" s="4"/>
      <c r="H74" s="13" t="s">
        <v>120</v>
      </c>
      <c r="I74" s="26">
        <v>7.1376829698135578E-4</v>
      </c>
      <c r="J74" s="4"/>
      <c r="K74" s="2">
        <f t="shared" si="2"/>
        <v>7.0395794258723526E-2</v>
      </c>
      <c r="L74" s="2">
        <f t="shared" si="3"/>
        <v>-7.2367817279592413E-6</v>
      </c>
    </row>
    <row r="75" spans="2:12" ht="22.8" x14ac:dyDescent="0.25">
      <c r="B75" s="13" t="s">
        <v>121</v>
      </c>
      <c r="C75" s="14">
        <v>3.4023744667728839E-2</v>
      </c>
      <c r="D75" s="15">
        <v>0.18129483920040582</v>
      </c>
      <c r="E75" s="16">
        <v>19457</v>
      </c>
      <c r="F75" s="17">
        <v>0</v>
      </c>
      <c r="G75" s="4"/>
      <c r="H75" s="13" t="s">
        <v>121</v>
      </c>
      <c r="I75" s="26">
        <v>5.5252083212370344E-2</v>
      </c>
      <c r="J75" s="4"/>
      <c r="K75" s="2">
        <f t="shared" si="2"/>
        <v>0.29439448291075837</v>
      </c>
      <c r="L75" s="2">
        <f t="shared" si="3"/>
        <v>-1.0369201792334238E-2</v>
      </c>
    </row>
    <row r="76" spans="2:12" ht="22.8" x14ac:dyDescent="0.25">
      <c r="B76" s="13" t="s">
        <v>122</v>
      </c>
      <c r="C76" s="14">
        <v>0.34630210207123396</v>
      </c>
      <c r="D76" s="15">
        <v>0.47580310160929906</v>
      </c>
      <c r="E76" s="16">
        <v>19457</v>
      </c>
      <c r="F76" s="17">
        <v>0</v>
      </c>
      <c r="G76" s="4"/>
      <c r="H76" s="13" t="s">
        <v>122</v>
      </c>
      <c r="I76" s="26">
        <v>8.287703661976667E-2</v>
      </c>
      <c r="J76" s="4"/>
      <c r="K76" s="2">
        <f t="shared" si="2"/>
        <v>0.11386337004039405</v>
      </c>
      <c r="L76" s="2">
        <f t="shared" si="3"/>
        <v>-6.0320102785767361E-2</v>
      </c>
    </row>
    <row r="77" spans="2:12" ht="22.8" x14ac:dyDescent="0.25">
      <c r="B77" s="13" t="s">
        <v>123</v>
      </c>
      <c r="C77" s="14">
        <v>3.5976769286118107E-4</v>
      </c>
      <c r="D77" s="15">
        <v>1.8964618234098521E-2</v>
      </c>
      <c r="E77" s="16">
        <v>19457</v>
      </c>
      <c r="F77" s="17">
        <v>0</v>
      </c>
      <c r="G77" s="4"/>
      <c r="H77" s="13" t="s">
        <v>123</v>
      </c>
      <c r="I77" s="26">
        <v>2.1658996724725744E-3</v>
      </c>
      <c r="J77" s="4"/>
      <c r="K77" s="2">
        <f t="shared" si="2"/>
        <v>0.11416630828094067</v>
      </c>
      <c r="L77" s="2">
        <f t="shared" si="3"/>
        <v>-4.1088131514991494E-5</v>
      </c>
    </row>
    <row r="78" spans="2:12" x14ac:dyDescent="0.25">
      <c r="B78" s="13" t="s">
        <v>124</v>
      </c>
      <c r="C78" s="14">
        <v>4.6255846225008994E-4</v>
      </c>
      <c r="D78" s="15">
        <v>2.1502750184893935E-2</v>
      </c>
      <c r="E78" s="16">
        <v>19457</v>
      </c>
      <c r="F78" s="17">
        <v>0</v>
      </c>
      <c r="G78" s="4"/>
      <c r="H78" s="13" t="s">
        <v>124</v>
      </c>
      <c r="I78" s="26">
        <v>-1.5274448037740237E-4</v>
      </c>
      <c r="J78" s="4"/>
      <c r="K78" s="2">
        <f t="shared" si="2"/>
        <v>-7.1002000122150841E-3</v>
      </c>
      <c r="L78" s="2">
        <f t="shared" si="3"/>
        <v>3.2857774634890862E-6</v>
      </c>
    </row>
    <row r="79" spans="2:12" ht="22.8" x14ac:dyDescent="0.25">
      <c r="B79" s="13" t="s">
        <v>125</v>
      </c>
      <c r="C79" s="14">
        <v>6.4244230868068051E-3</v>
      </c>
      <c r="D79" s="15">
        <v>7.9896670494544797E-2</v>
      </c>
      <c r="E79" s="16">
        <v>19457</v>
      </c>
      <c r="F79" s="17">
        <v>0</v>
      </c>
      <c r="G79" s="4"/>
      <c r="H79" s="13" t="s">
        <v>125</v>
      </c>
      <c r="I79" s="26">
        <v>-7.657052763551349E-3</v>
      </c>
      <c r="J79" s="4"/>
      <c r="K79" s="2">
        <f t="shared" si="2"/>
        <v>-9.5221247267365708E-2</v>
      </c>
      <c r="L79" s="2">
        <f t="shared" si="3"/>
        <v>6.1569707782023139E-4</v>
      </c>
    </row>
    <row r="80" spans="2:12" x14ac:dyDescent="0.25">
      <c r="B80" s="13" t="s">
        <v>126</v>
      </c>
      <c r="C80" s="14">
        <v>1.0279076938890888E-4</v>
      </c>
      <c r="D80" s="15">
        <v>1.01383177177597E-2</v>
      </c>
      <c r="E80" s="16">
        <v>19457</v>
      </c>
      <c r="F80" s="17">
        <v>0</v>
      </c>
      <c r="G80" s="4"/>
      <c r="H80" s="13" t="s">
        <v>126</v>
      </c>
      <c r="I80" s="26">
        <v>-1.0056697318229424E-3</v>
      </c>
      <c r="J80" s="4"/>
      <c r="K80" s="2">
        <f t="shared" si="2"/>
        <v>-9.9184735204733809E-2</v>
      </c>
      <c r="L80" s="2">
        <f t="shared" si="3"/>
        <v>1.0196323331249943E-5</v>
      </c>
    </row>
    <row r="81" spans="2:12" ht="22.8" x14ac:dyDescent="0.25">
      <c r="B81" s="13" t="s">
        <v>127</v>
      </c>
      <c r="C81" s="14">
        <v>4.6255846225008994E-4</v>
      </c>
      <c r="D81" s="15">
        <v>2.1502750184893303E-2</v>
      </c>
      <c r="E81" s="16">
        <v>19457</v>
      </c>
      <c r="F81" s="17">
        <v>0</v>
      </c>
      <c r="G81" s="4"/>
      <c r="H81" s="13" t="s">
        <v>127</v>
      </c>
      <c r="I81" s="26">
        <v>-8.6254057020573817E-4</v>
      </c>
      <c r="J81" s="4"/>
      <c r="K81" s="2">
        <f t="shared" si="2"/>
        <v>-4.0094480350315875E-2</v>
      </c>
      <c r="L81" s="2">
        <f t="shared" si="3"/>
        <v>1.8554623773798997E-5</v>
      </c>
    </row>
    <row r="82" spans="2:12" ht="22.8" x14ac:dyDescent="0.25">
      <c r="B82" s="13" t="s">
        <v>128</v>
      </c>
      <c r="C82" s="14">
        <v>3.0837230816672663E-4</v>
      </c>
      <c r="D82" s="15">
        <v>1.75582760978031E-2</v>
      </c>
      <c r="E82" s="16">
        <v>19457</v>
      </c>
      <c r="F82" s="17">
        <v>0</v>
      </c>
      <c r="G82" s="4"/>
      <c r="H82" s="13" t="s">
        <v>128</v>
      </c>
      <c r="I82" s="26">
        <v>-2.5166514565756133E-5</v>
      </c>
      <c r="J82" s="4"/>
      <c r="K82" s="2">
        <f t="shared" ref="K82:K106" si="4">((1-C82)/D82)*I82</f>
        <v>-1.4328715284707737E-3</v>
      </c>
      <c r="L82" s="2">
        <f t="shared" si="3"/>
        <v>4.4199419931235625E-7</v>
      </c>
    </row>
    <row r="83" spans="2:12" ht="22.8" x14ac:dyDescent="0.25">
      <c r="B83" s="13" t="s">
        <v>129</v>
      </c>
      <c r="C83" s="14">
        <v>1.0279076938890888E-4</v>
      </c>
      <c r="D83" s="15">
        <v>1.0138317717759986E-2</v>
      </c>
      <c r="E83" s="16">
        <v>19457</v>
      </c>
      <c r="F83" s="17">
        <v>0</v>
      </c>
      <c r="G83" s="4"/>
      <c r="H83" s="13" t="s">
        <v>129</v>
      </c>
      <c r="I83" s="26">
        <v>5.9791567045532892E-4</v>
      </c>
      <c r="J83" s="4"/>
      <c r="K83" s="2">
        <f t="shared" si="4"/>
        <v>5.8969764697374881E-2</v>
      </c>
      <c r="L83" s="2">
        <f t="shared" si="3"/>
        <v>-6.0621706191081869E-6</v>
      </c>
    </row>
    <row r="84" spans="2:12" x14ac:dyDescent="0.25">
      <c r="B84" s="13" t="s">
        <v>130</v>
      </c>
      <c r="C84" s="14">
        <v>0.83866988744410753</v>
      </c>
      <c r="D84" s="15">
        <v>0.36784461615022868</v>
      </c>
      <c r="E84" s="16">
        <v>19457</v>
      </c>
      <c r="F84" s="17">
        <v>0</v>
      </c>
      <c r="G84" s="4"/>
      <c r="H84" s="13" t="s">
        <v>130</v>
      </c>
      <c r="I84" s="26">
        <v>-8.2004889522017718E-2</v>
      </c>
      <c r="J84" s="4"/>
      <c r="K84" s="2">
        <f t="shared" si="4"/>
        <v>-3.5965887431440718E-2</v>
      </c>
      <c r="L84" s="2">
        <f t="shared" si="3"/>
        <v>0.18696761742792281</v>
      </c>
    </row>
    <row r="85" spans="2:12" x14ac:dyDescent="0.25">
      <c r="B85" s="13" t="s">
        <v>131</v>
      </c>
      <c r="C85" s="14">
        <v>1.0279076938890888E-3</v>
      </c>
      <c r="D85" s="15">
        <v>3.2045340968412328E-2</v>
      </c>
      <c r="E85" s="16">
        <v>19457</v>
      </c>
      <c r="F85" s="17">
        <v>0</v>
      </c>
      <c r="G85" s="4"/>
      <c r="H85" s="13" t="s">
        <v>131</v>
      </c>
      <c r="I85" s="26">
        <v>7.0224735392835345E-4</v>
      </c>
      <c r="J85" s="4"/>
      <c r="K85" s="2">
        <f t="shared" si="4"/>
        <v>2.1891653740297026E-2</v>
      </c>
      <c r="L85" s="2">
        <f t="shared" si="3"/>
        <v>-2.2525753707153393E-5</v>
      </c>
    </row>
    <row r="86" spans="2:12" ht="22.8" x14ac:dyDescent="0.25">
      <c r="B86" s="13" t="s">
        <v>132</v>
      </c>
      <c r="C86" s="14">
        <v>1.3362800020558154E-3</v>
      </c>
      <c r="D86" s="15">
        <v>3.6531670481762812E-2</v>
      </c>
      <c r="E86" s="16">
        <v>19457</v>
      </c>
      <c r="F86" s="17">
        <v>0</v>
      </c>
      <c r="G86" s="4"/>
      <c r="H86" s="13" t="s">
        <v>132</v>
      </c>
      <c r="I86" s="26">
        <v>-2.3563256058764838E-3</v>
      </c>
      <c r="J86" s="4"/>
      <c r="K86" s="2">
        <f t="shared" si="4"/>
        <v>-6.4414708225997E-2</v>
      </c>
      <c r="L86" s="2">
        <f t="shared" si="3"/>
        <v>8.6191262100556945E-5</v>
      </c>
    </row>
    <row r="87" spans="2:12" ht="22.8" x14ac:dyDescent="0.25">
      <c r="B87" s="13" t="s">
        <v>133</v>
      </c>
      <c r="C87" s="14">
        <v>5.6534923163899882E-4</v>
      </c>
      <c r="D87" s="15">
        <v>2.3770962397264287E-2</v>
      </c>
      <c r="E87" s="16">
        <v>19457</v>
      </c>
      <c r="F87" s="17">
        <v>0</v>
      </c>
      <c r="G87" s="4"/>
      <c r="H87" s="13" t="s">
        <v>133</v>
      </c>
      <c r="I87" s="26">
        <v>6.9349393606694719E-3</v>
      </c>
      <c r="J87" s="4"/>
      <c r="K87" s="2">
        <f t="shared" si="4"/>
        <v>0.29157501417898501</v>
      </c>
      <c r="L87" s="2">
        <f t="shared" si="3"/>
        <v>-1.6493495608191068E-4</v>
      </c>
    </row>
    <row r="88" spans="2:12" ht="22.8" x14ac:dyDescent="0.25">
      <c r="B88" s="13" t="s">
        <v>134</v>
      </c>
      <c r="C88" s="14">
        <v>0.14395847252916688</v>
      </c>
      <c r="D88" s="15">
        <v>0.35105664033421624</v>
      </c>
      <c r="E88" s="16">
        <v>19457</v>
      </c>
      <c r="F88" s="17">
        <v>0</v>
      </c>
      <c r="G88" s="4"/>
      <c r="H88" s="13" t="s">
        <v>134</v>
      </c>
      <c r="I88" s="26">
        <v>8.8185519444198737E-2</v>
      </c>
      <c r="J88" s="4"/>
      <c r="K88" s="2">
        <f t="shared" si="4"/>
        <v>0.21503785455803254</v>
      </c>
      <c r="L88" s="2">
        <f t="shared" si="3"/>
        <v>-3.6162405776720058E-2</v>
      </c>
    </row>
    <row r="89" spans="2:12" ht="22.8" x14ac:dyDescent="0.25">
      <c r="B89" s="13" t="s">
        <v>135</v>
      </c>
      <c r="C89" s="14">
        <v>6.3730277021123508E-3</v>
      </c>
      <c r="D89" s="15">
        <v>7.9578500196412369E-2</v>
      </c>
      <c r="E89" s="16">
        <v>19457</v>
      </c>
      <c r="F89" s="17">
        <v>0</v>
      </c>
      <c r="G89" s="4"/>
      <c r="H89" s="13" t="s">
        <v>135</v>
      </c>
      <c r="I89" s="26">
        <v>-2.5070365515589589E-3</v>
      </c>
      <c r="J89" s="4"/>
      <c r="K89" s="2">
        <f t="shared" si="4"/>
        <v>-3.1303167715115716E-2</v>
      </c>
      <c r="L89" s="2">
        <f t="shared" si="3"/>
        <v>2.0077550285389485E-4</v>
      </c>
    </row>
    <row r="90" spans="2:12" x14ac:dyDescent="0.25">
      <c r="B90" s="13" t="s">
        <v>136</v>
      </c>
      <c r="C90" s="14">
        <v>6.1674461633345326E-4</v>
      </c>
      <c r="D90" s="15">
        <v>2.4827322093154122E-2</v>
      </c>
      <c r="E90" s="16">
        <v>19457</v>
      </c>
      <c r="F90" s="17">
        <v>0</v>
      </c>
      <c r="G90" s="4"/>
      <c r="H90" s="13" t="s">
        <v>136</v>
      </c>
      <c r="I90" s="26">
        <v>-2.70919898893851E-3</v>
      </c>
      <c r="J90" s="4"/>
      <c r="K90" s="2">
        <f t="shared" si="4"/>
        <v>-0.10905437545332684</v>
      </c>
      <c r="L90" s="2">
        <f t="shared" si="3"/>
        <v>6.7300205988167762E-5</v>
      </c>
    </row>
    <row r="91" spans="2:12" ht="22.8" x14ac:dyDescent="0.25">
      <c r="B91" s="13" t="s">
        <v>137</v>
      </c>
      <c r="C91" s="14">
        <v>9.5081461684740701E-3</v>
      </c>
      <c r="D91" s="15">
        <v>9.7047541845370663E-2</v>
      </c>
      <c r="E91" s="16">
        <v>19457</v>
      </c>
      <c r="F91" s="17">
        <v>0</v>
      </c>
      <c r="G91" s="4"/>
      <c r="H91" s="13" t="s">
        <v>137</v>
      </c>
      <c r="I91" s="26">
        <v>-1.056971180820386E-2</v>
      </c>
      <c r="J91" s="4"/>
      <c r="K91" s="2">
        <f t="shared" si="4"/>
        <v>-0.10787716251539668</v>
      </c>
      <c r="L91" s="2">
        <f t="shared" si="3"/>
        <v>1.0355580669026768E-3</v>
      </c>
    </row>
    <row r="92" spans="2:12" x14ac:dyDescent="0.25">
      <c r="B92" s="13" t="s">
        <v>138</v>
      </c>
      <c r="C92" s="14">
        <v>7.9560055507015462E-2</v>
      </c>
      <c r="D92" s="15">
        <v>0.27061784302814845</v>
      </c>
      <c r="E92" s="16">
        <v>19457</v>
      </c>
      <c r="F92" s="17">
        <v>0</v>
      </c>
      <c r="G92" s="4"/>
      <c r="H92" s="13" t="s">
        <v>138</v>
      </c>
      <c r="I92" s="26">
        <v>-2.3361876779306436E-2</v>
      </c>
      <c r="J92" s="4"/>
      <c r="K92" s="2">
        <f t="shared" si="4"/>
        <v>-7.9459670232313886E-2</v>
      </c>
      <c r="L92" s="2">
        <f t="shared" si="3"/>
        <v>6.868254482082857E-3</v>
      </c>
    </row>
    <row r="93" spans="2:12" ht="22.8" x14ac:dyDescent="0.25">
      <c r="B93" s="13" t="s">
        <v>139</v>
      </c>
      <c r="C93" s="14">
        <v>4.1013516986174642E-2</v>
      </c>
      <c r="D93" s="15">
        <v>0.19832657403223519</v>
      </c>
      <c r="E93" s="16">
        <v>19457</v>
      </c>
      <c r="F93" s="17">
        <v>0</v>
      </c>
      <c r="G93" s="4"/>
      <c r="H93" s="13" t="s">
        <v>139</v>
      </c>
      <c r="I93" s="26">
        <v>-1.7973817584516417E-2</v>
      </c>
      <c r="J93" s="4"/>
      <c r="K93" s="2">
        <f t="shared" si="4"/>
        <v>-8.6910431422598342E-2</v>
      </c>
      <c r="L93" s="2">
        <f t="shared" si="3"/>
        <v>3.7169475467727893E-3</v>
      </c>
    </row>
    <row r="94" spans="2:12" ht="22.8" x14ac:dyDescent="0.25">
      <c r="B94" s="13" t="s">
        <v>140</v>
      </c>
      <c r="C94" s="14">
        <v>1.5418615408336334E-4</v>
      </c>
      <c r="D94" s="15">
        <v>1.2416533508003143E-2</v>
      </c>
      <c r="E94" s="16">
        <v>19457</v>
      </c>
      <c r="F94" s="17">
        <v>0</v>
      </c>
      <c r="G94" s="4"/>
      <c r="H94" s="13" t="s">
        <v>140</v>
      </c>
      <c r="I94" s="26">
        <v>-1.5699590062881381E-3</v>
      </c>
      <c r="J94" s="4"/>
      <c r="K94" s="2">
        <f t="shared" si="4"/>
        <v>-0.12642151203756835</v>
      </c>
      <c r="L94" s="2">
        <f t="shared" si="3"/>
        <v>1.9495452663344561E-5</v>
      </c>
    </row>
    <row r="95" spans="2:12" ht="22.8" x14ac:dyDescent="0.25">
      <c r="B95" s="13" t="s">
        <v>141</v>
      </c>
      <c r="C95" s="14">
        <v>1.1306984632779974E-3</v>
      </c>
      <c r="D95" s="15">
        <v>3.3607707958461436E-2</v>
      </c>
      <c r="E95" s="16">
        <v>19457</v>
      </c>
      <c r="F95" s="17">
        <v>0</v>
      </c>
      <c r="G95" s="4"/>
      <c r="H95" s="13" t="s">
        <v>141</v>
      </c>
      <c r="I95" s="26">
        <v>-3.5071105067590262E-3</v>
      </c>
      <c r="J95" s="4"/>
      <c r="K95" s="2">
        <f t="shared" si="4"/>
        <v>-0.10423635633314585</v>
      </c>
      <c r="L95" s="2">
        <f t="shared" si="3"/>
        <v>1.1799330276970455E-4</v>
      </c>
    </row>
    <row r="96" spans="2:12" ht="22.8" x14ac:dyDescent="0.25">
      <c r="B96" s="13" t="s">
        <v>142</v>
      </c>
      <c r="C96" s="14">
        <v>1.0279076938890888E-4</v>
      </c>
      <c r="D96" s="15">
        <v>1.0138317717759908E-2</v>
      </c>
      <c r="E96" s="16">
        <v>19457</v>
      </c>
      <c r="F96" s="17">
        <v>0</v>
      </c>
      <c r="G96" s="4"/>
      <c r="H96" s="13" t="s">
        <v>142</v>
      </c>
      <c r="I96" s="26">
        <v>-3.2652275477410779E-5</v>
      </c>
      <c r="J96" s="4"/>
      <c r="K96" s="2">
        <f t="shared" si="4"/>
        <v>-3.2203487830825286E-3</v>
      </c>
      <c r="L96" s="2">
        <f t="shared" si="3"/>
        <v>3.3105615863094615E-7</v>
      </c>
    </row>
    <row r="97" spans="2:13" ht="22.8" x14ac:dyDescent="0.25">
      <c r="B97" s="13" t="s">
        <v>143</v>
      </c>
      <c r="C97" s="14">
        <v>1.182093847972452E-3</v>
      </c>
      <c r="D97" s="15">
        <v>3.4362147598437552E-2</v>
      </c>
      <c r="E97" s="16">
        <v>19457</v>
      </c>
      <c r="F97" s="17">
        <v>0</v>
      </c>
      <c r="G97" s="4"/>
      <c r="H97" s="13" t="s">
        <v>143</v>
      </c>
      <c r="I97" s="26">
        <v>-1.8988877844525515E-3</v>
      </c>
      <c r="J97" s="4"/>
      <c r="K97" s="2">
        <f t="shared" si="4"/>
        <v>-5.5195709623539375E-2</v>
      </c>
      <c r="L97" s="2">
        <f t="shared" si="3"/>
        <v>6.5323727556931434E-5</v>
      </c>
    </row>
    <row r="98" spans="2:13" ht="22.8" x14ac:dyDescent="0.25">
      <c r="B98" s="13" t="s">
        <v>144</v>
      </c>
      <c r="C98" s="14">
        <v>0.46435730071439585</v>
      </c>
      <c r="D98" s="15">
        <v>0.49874079660487247</v>
      </c>
      <c r="E98" s="16">
        <v>19457</v>
      </c>
      <c r="F98" s="17">
        <v>0</v>
      </c>
      <c r="G98" s="4"/>
      <c r="H98" s="13" t="s">
        <v>144</v>
      </c>
      <c r="I98" s="26">
        <v>-6.550044910620359E-2</v>
      </c>
      <c r="J98" s="4"/>
      <c r="K98" s="2">
        <f t="shared" si="4"/>
        <v>-7.0346836678496547E-2</v>
      </c>
      <c r="L98" s="2">
        <f t="shared" si="3"/>
        <v>6.0984808039744418E-2</v>
      </c>
    </row>
    <row r="99" spans="2:13" ht="22.8" x14ac:dyDescent="0.25">
      <c r="B99" s="13" t="s">
        <v>145</v>
      </c>
      <c r="C99" s="14">
        <v>0.32055301433931233</v>
      </c>
      <c r="D99" s="15">
        <v>0.46670116109206394</v>
      </c>
      <c r="E99" s="16">
        <v>19457</v>
      </c>
      <c r="F99" s="17">
        <v>0</v>
      </c>
      <c r="G99" s="4"/>
      <c r="H99" s="13" t="s">
        <v>145</v>
      </c>
      <c r="I99" s="26">
        <v>9.7418967702327983E-2</v>
      </c>
      <c r="J99" s="4"/>
      <c r="K99" s="2">
        <f t="shared" si="4"/>
        <v>0.14182742506283472</v>
      </c>
      <c r="L99" s="2">
        <f t="shared" si="3"/>
        <v>-6.69120764082375E-2</v>
      </c>
    </row>
    <row r="100" spans="2:13" x14ac:dyDescent="0.25">
      <c r="B100" s="13" t="s">
        <v>146</v>
      </c>
      <c r="C100" s="14">
        <v>3.0837230816672663E-4</v>
      </c>
      <c r="D100" s="15">
        <v>1.7558276097802684E-2</v>
      </c>
      <c r="E100" s="16">
        <v>19457</v>
      </c>
      <c r="F100" s="17">
        <v>0</v>
      </c>
      <c r="G100" s="4"/>
      <c r="H100" s="13" t="s">
        <v>146</v>
      </c>
      <c r="I100" s="26">
        <v>2.4316252424471043E-3</v>
      </c>
      <c r="J100" s="4"/>
      <c r="K100" s="2">
        <f t="shared" si="4"/>
        <v>0.13844613121573504</v>
      </c>
      <c r="L100" s="2">
        <f t="shared" si="3"/>
        <v>-4.2706122425294851E-5</v>
      </c>
    </row>
    <row r="101" spans="2:13" ht="22.8" x14ac:dyDescent="0.25">
      <c r="B101" s="13" t="s">
        <v>147</v>
      </c>
      <c r="C101" s="14">
        <v>6.5837487793596133E-2</v>
      </c>
      <c r="D101" s="15">
        <v>0.24800418166427657</v>
      </c>
      <c r="E101" s="16">
        <v>19457</v>
      </c>
      <c r="F101" s="17">
        <v>0</v>
      </c>
      <c r="G101" s="4"/>
      <c r="H101" s="13" t="s">
        <v>147</v>
      </c>
      <c r="I101" s="26">
        <v>-8.3260989112911247E-3</v>
      </c>
      <c r="J101" s="4"/>
      <c r="K101" s="2">
        <f t="shared" si="4"/>
        <v>-3.1362090040803065E-2</v>
      </c>
      <c r="L101" s="2">
        <f t="shared" si="3"/>
        <v>2.2103233572991154E-3</v>
      </c>
    </row>
    <row r="102" spans="2:13" ht="22.8" x14ac:dyDescent="0.25">
      <c r="B102" s="13" t="s">
        <v>148</v>
      </c>
      <c r="C102" s="14">
        <v>7.1439584725291666E-3</v>
      </c>
      <c r="D102" s="15">
        <v>8.4221653344496036E-2</v>
      </c>
      <c r="E102" s="16">
        <v>19457</v>
      </c>
      <c r="F102" s="17">
        <v>0</v>
      </c>
      <c r="G102" s="4"/>
      <c r="H102" s="13" t="s">
        <v>148</v>
      </c>
      <c r="I102" s="26">
        <v>1.077347673001762E-2</v>
      </c>
      <c r="J102" s="4"/>
      <c r="K102" s="2">
        <f t="shared" si="4"/>
        <v>0.12700429206609301</v>
      </c>
      <c r="L102" s="2">
        <f t="shared" si="3"/>
        <v>-9.1384183648343144E-4</v>
      </c>
    </row>
    <row r="103" spans="2:13" ht="22.8" x14ac:dyDescent="0.25">
      <c r="B103" s="13" t="s">
        <v>149</v>
      </c>
      <c r="C103" s="14">
        <v>8.4802384745849817E-3</v>
      </c>
      <c r="D103" s="15">
        <v>9.1699270451071749E-2</v>
      </c>
      <c r="E103" s="16">
        <v>19457</v>
      </c>
      <c r="F103" s="17">
        <v>0</v>
      </c>
      <c r="G103" s="4"/>
      <c r="H103" s="13" t="s">
        <v>149</v>
      </c>
      <c r="I103" s="26">
        <v>-6.1015652401228745E-3</v>
      </c>
      <c r="J103" s="4"/>
      <c r="K103" s="2">
        <f t="shared" si="4"/>
        <v>-6.5974598075416696E-2</v>
      </c>
      <c r="L103" s="2">
        <f t="shared" si="3"/>
        <v>5.6426543035681918E-4</v>
      </c>
    </row>
    <row r="104" spans="2:13" x14ac:dyDescent="0.25">
      <c r="B104" s="13" t="s">
        <v>150</v>
      </c>
      <c r="C104" s="14">
        <v>6.681400010279078E-4</v>
      </c>
      <c r="D104" s="15">
        <v>2.5840431654669854E-2</v>
      </c>
      <c r="E104" s="16">
        <v>19457</v>
      </c>
      <c r="F104" s="17">
        <v>0</v>
      </c>
      <c r="G104" s="4"/>
      <c r="H104" s="13" t="s">
        <v>150</v>
      </c>
      <c r="I104" s="26">
        <v>-3.0598188322700242E-4</v>
      </c>
      <c r="J104" s="4"/>
      <c r="K104" s="2">
        <f t="shared" si="4"/>
        <v>-1.183329475984078E-2</v>
      </c>
      <c r="L104" s="2">
        <f t="shared" si="3"/>
        <v>7.911583618490545E-6</v>
      </c>
    </row>
    <row r="105" spans="2:13" x14ac:dyDescent="0.25">
      <c r="B105" s="13" t="s">
        <v>151</v>
      </c>
      <c r="C105" s="14">
        <v>1.0793030785835431E-3</v>
      </c>
      <c r="D105" s="15">
        <v>3.2835858411542025E-2</v>
      </c>
      <c r="E105" s="16">
        <v>19457</v>
      </c>
      <c r="F105" s="17">
        <v>0</v>
      </c>
      <c r="G105" s="4"/>
      <c r="H105" s="13" t="s">
        <v>151</v>
      </c>
      <c r="I105" s="26">
        <v>1.1579903700928044E-2</v>
      </c>
      <c r="J105" s="4"/>
      <c r="K105" s="2">
        <f t="shared" si="4"/>
        <v>0.35227967334479404</v>
      </c>
      <c r="L105" s="2">
        <f t="shared" si="3"/>
        <v>-3.8062734823218118E-4</v>
      </c>
    </row>
    <row r="106" spans="2:13" x14ac:dyDescent="0.25">
      <c r="B106" s="13" t="s">
        <v>152</v>
      </c>
      <c r="C106" s="14">
        <v>0.46101660070925632</v>
      </c>
      <c r="D106" s="15">
        <v>0.49849078825637066</v>
      </c>
      <c r="E106" s="16">
        <v>19457</v>
      </c>
      <c r="F106" s="17">
        <v>0</v>
      </c>
      <c r="G106" s="4"/>
      <c r="H106" s="13" t="s">
        <v>152</v>
      </c>
      <c r="I106" s="26">
        <v>2.5872178680484911E-2</v>
      </c>
      <c r="J106" s="4"/>
      <c r="K106" s="2">
        <f t="shared" si="4"/>
        <v>2.7973786358301986E-2</v>
      </c>
      <c r="L106" s="2">
        <f t="shared" si="3"/>
        <v>-2.3927230250211578E-2</v>
      </c>
    </row>
    <row r="107" spans="2:13" ht="23.4" thickBot="1" x14ac:dyDescent="0.3">
      <c r="B107" s="18" t="s">
        <v>153</v>
      </c>
      <c r="C107" s="19">
        <v>2.094516112453102</v>
      </c>
      <c r="D107" s="20">
        <v>1.304510159102406</v>
      </c>
      <c r="E107" s="21">
        <v>19457</v>
      </c>
      <c r="F107" s="22">
        <v>0</v>
      </c>
      <c r="G107" s="4"/>
      <c r="H107" s="18" t="s">
        <v>153</v>
      </c>
      <c r="I107" s="27">
        <v>-2.826732792329251E-2</v>
      </c>
      <c r="J107" s="4"/>
      <c r="M107" s="3" t="str">
        <f>"((memesleep-"&amp;C107&amp;")/"&amp;D107&amp;")*("&amp;I107&amp;")"</f>
        <v>((memesleep-2.0945161124531)/1.30451015910241)*(-0.0282673279232925)</v>
      </c>
    </row>
    <row r="108" spans="2:13" ht="41.4" customHeight="1" thickTop="1" x14ac:dyDescent="0.25">
      <c r="B108" s="126" t="s">
        <v>48</v>
      </c>
      <c r="C108" s="126"/>
      <c r="D108" s="126"/>
      <c r="E108" s="126"/>
      <c r="F108" s="126"/>
      <c r="G108" s="4"/>
      <c r="H108" s="126" t="s">
        <v>7</v>
      </c>
      <c r="I108" s="126"/>
      <c r="J108" s="4"/>
    </row>
  </sheetData>
  <mergeCells count="7">
    <mergeCell ref="K3:L3"/>
    <mergeCell ref="B3:F3"/>
    <mergeCell ref="B4"/>
    <mergeCell ref="B108:F108"/>
    <mergeCell ref="H2:I2"/>
    <mergeCell ref="H3:H4"/>
    <mergeCell ref="H108:I108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1"/>
  <sheetViews>
    <sheetView topLeftCell="C84" workbookViewId="0">
      <selection activeCell="M106" sqref="M106"/>
    </sheetView>
  </sheetViews>
  <sheetFormatPr defaultColWidth="9.109375" defaultRowHeight="14.4" x14ac:dyDescent="0.3"/>
  <cols>
    <col min="1" max="1" width="9.109375" style="2"/>
    <col min="2" max="2" width="30.77734375" style="2" customWidth="1"/>
    <col min="3" max="7" width="9.109375" style="2"/>
    <col min="8" max="8" width="27.77734375" style="2" customWidth="1"/>
    <col min="9" max="9" width="10.21875" style="2" bestFit="1" customWidth="1"/>
    <col min="10" max="10" width="9.109375" style="2"/>
    <col min="11" max="11" width="12.77734375" style="2" bestFit="1" customWidth="1"/>
    <col min="12" max="12" width="15.21875" style="2" bestFit="1" customWidth="1"/>
    <col min="13" max="16384" width="9.109375" style="2"/>
  </cols>
  <sheetData>
    <row r="1" spans="1:12" x14ac:dyDescent="0.3">
      <c r="A1" s="2" t="s">
        <v>3</v>
      </c>
    </row>
    <row r="4" spans="1:12" ht="15.75" customHeight="1" thickBot="1" x14ac:dyDescent="0.3">
      <c r="H4" s="129" t="s">
        <v>6</v>
      </c>
      <c r="I4" s="129"/>
      <c r="J4" s="28"/>
    </row>
    <row r="5" spans="1:12" ht="15.6" thickTop="1" thickBot="1" x14ac:dyDescent="0.3">
      <c r="B5" s="129" t="s">
        <v>0</v>
      </c>
      <c r="C5" s="129"/>
      <c r="D5" s="129"/>
      <c r="E5" s="129"/>
      <c r="F5" s="129"/>
      <c r="G5" s="28"/>
      <c r="H5" s="132" t="s">
        <v>47</v>
      </c>
      <c r="I5" s="51" t="s">
        <v>4</v>
      </c>
      <c r="J5" s="28"/>
      <c r="K5" s="123" t="s">
        <v>8</v>
      </c>
      <c r="L5" s="123"/>
    </row>
    <row r="6" spans="1:12" ht="26.4" thickTop="1" thickBot="1" x14ac:dyDescent="0.3">
      <c r="B6" s="130" t="s">
        <v>47</v>
      </c>
      <c r="C6" s="29" t="s">
        <v>1</v>
      </c>
      <c r="D6" s="30" t="s">
        <v>49</v>
      </c>
      <c r="E6" s="30" t="s">
        <v>50</v>
      </c>
      <c r="F6" s="31" t="s">
        <v>2</v>
      </c>
      <c r="G6" s="28"/>
      <c r="H6" s="133"/>
      <c r="I6" s="52" t="s">
        <v>5</v>
      </c>
      <c r="J6" s="28"/>
      <c r="K6" s="1" t="s">
        <v>9</v>
      </c>
      <c r="L6" s="1" t="s">
        <v>10</v>
      </c>
    </row>
    <row r="7" spans="1:12" ht="23.4" thickTop="1" x14ac:dyDescent="0.25">
      <c r="B7" s="32" t="s">
        <v>51</v>
      </c>
      <c r="C7" s="33">
        <v>0.10136562016049556</v>
      </c>
      <c r="D7" s="34">
        <v>0.30183349261367459</v>
      </c>
      <c r="E7" s="35">
        <v>7103</v>
      </c>
      <c r="F7" s="36">
        <v>0</v>
      </c>
      <c r="G7" s="28"/>
      <c r="H7" s="32" t="s">
        <v>51</v>
      </c>
      <c r="I7" s="53">
        <v>5.4590918072635886E-2</v>
      </c>
      <c r="J7" s="28"/>
      <c r="K7" s="2">
        <f>((1-C7)/D7)*I7</f>
        <v>0.16253092187440632</v>
      </c>
      <c r="L7" s="2">
        <f>((0-C7)/D7)*I7</f>
        <v>-1.8333426876010112E-2</v>
      </c>
    </row>
    <row r="8" spans="1:12" ht="22.8" x14ac:dyDescent="0.25">
      <c r="B8" s="37" t="s">
        <v>52</v>
      </c>
      <c r="C8" s="38">
        <v>6.8984935942559486E-2</v>
      </c>
      <c r="D8" s="39">
        <v>0.25344636104247836</v>
      </c>
      <c r="E8" s="40">
        <v>7103</v>
      </c>
      <c r="F8" s="41">
        <v>0</v>
      </c>
      <c r="G8" s="28"/>
      <c r="H8" s="37" t="s">
        <v>52</v>
      </c>
      <c r="I8" s="54">
        <v>4.5910758466125986E-3</v>
      </c>
      <c r="J8" s="28"/>
      <c r="K8" s="2">
        <f t="shared" ref="K8:K18" si="0">((1-C8)/D8)*I8</f>
        <v>1.6864952236225639E-2</v>
      </c>
      <c r="L8" s="2">
        <f t="shared" ref="L8:L71" si="1">((0-C8)/D8)*I8</f>
        <v>-1.2496335393543875E-3</v>
      </c>
    </row>
    <row r="9" spans="1:12" ht="22.8" x14ac:dyDescent="0.25">
      <c r="B9" s="37" t="s">
        <v>53</v>
      </c>
      <c r="C9" s="38">
        <v>5.6314233422497546E-3</v>
      </c>
      <c r="D9" s="39">
        <v>7.4836480962785293E-2</v>
      </c>
      <c r="E9" s="40">
        <v>7103</v>
      </c>
      <c r="F9" s="41">
        <v>0</v>
      </c>
      <c r="G9" s="28"/>
      <c r="H9" s="37" t="s">
        <v>53</v>
      </c>
      <c r="I9" s="54">
        <v>-1.7819572757295198E-3</v>
      </c>
      <c r="J9" s="28"/>
      <c r="K9" s="2">
        <f t="shared" si="0"/>
        <v>-2.367725335472718E-2</v>
      </c>
      <c r="L9" s="2">
        <f t="shared" si="1"/>
        <v>1.3409176471599707E-4</v>
      </c>
    </row>
    <row r="10" spans="1:12" ht="22.8" x14ac:dyDescent="0.25">
      <c r="B10" s="37" t="s">
        <v>54</v>
      </c>
      <c r="C10" s="38">
        <v>2.0413909615655354E-2</v>
      </c>
      <c r="D10" s="39">
        <v>0.14142134782696292</v>
      </c>
      <c r="E10" s="40">
        <v>7103</v>
      </c>
      <c r="F10" s="41">
        <v>0</v>
      </c>
      <c r="G10" s="28"/>
      <c r="H10" s="37" t="s">
        <v>54</v>
      </c>
      <c r="I10" s="54">
        <v>3.3840337444824252E-3</v>
      </c>
      <c r="J10" s="28"/>
      <c r="K10" s="2">
        <f t="shared" si="0"/>
        <v>2.3440254504873383E-2</v>
      </c>
      <c r="L10" s="2">
        <f t="shared" si="1"/>
        <v>-4.884790030478069E-4</v>
      </c>
    </row>
    <row r="11" spans="1:12" ht="22.8" x14ac:dyDescent="0.25">
      <c r="B11" s="37" t="s">
        <v>55</v>
      </c>
      <c r="C11" s="38">
        <v>0.78347177249049715</v>
      </c>
      <c r="D11" s="39">
        <v>0.41190732083678488</v>
      </c>
      <c r="E11" s="40">
        <v>7103</v>
      </c>
      <c r="F11" s="41">
        <v>0</v>
      </c>
      <c r="G11" s="28"/>
      <c r="H11" s="37" t="s">
        <v>55</v>
      </c>
      <c r="I11" s="54">
        <v>-4.3694594149858483E-2</v>
      </c>
      <c r="J11" s="28"/>
      <c r="K11" s="2">
        <f t="shared" si="0"/>
        <v>-2.2969033431587984E-2</v>
      </c>
      <c r="L11" s="2">
        <f t="shared" si="1"/>
        <v>8.3109669081136067E-2</v>
      </c>
    </row>
    <row r="12" spans="1:12" ht="22.8" x14ac:dyDescent="0.25">
      <c r="B12" s="37" t="s">
        <v>56</v>
      </c>
      <c r="C12" s="38">
        <v>9.8549908489370679E-4</v>
      </c>
      <c r="D12" s="39">
        <v>3.1379396158873758E-2</v>
      </c>
      <c r="E12" s="40">
        <v>7103</v>
      </c>
      <c r="F12" s="41">
        <v>0</v>
      </c>
      <c r="G12" s="28"/>
      <c r="H12" s="37" t="s">
        <v>56</v>
      </c>
      <c r="I12" s="54">
        <v>-4.8810394890916754E-3</v>
      </c>
      <c r="J12" s="28"/>
      <c r="K12" s="2">
        <f t="shared" si="0"/>
        <v>-0.15539589112720703</v>
      </c>
      <c r="L12" s="2">
        <f t="shared" si="1"/>
        <v>1.5329357918411065E-4</v>
      </c>
    </row>
    <row r="13" spans="1:12" ht="22.8" x14ac:dyDescent="0.25">
      <c r="B13" s="37" t="s">
        <v>57</v>
      </c>
      <c r="C13" s="38">
        <v>3.0972828382373643E-3</v>
      </c>
      <c r="D13" s="39">
        <v>5.5570895625845225E-2</v>
      </c>
      <c r="E13" s="40">
        <v>7103</v>
      </c>
      <c r="F13" s="41">
        <v>0</v>
      </c>
      <c r="G13" s="28"/>
      <c r="H13" s="37" t="s">
        <v>57</v>
      </c>
      <c r="I13" s="54">
        <v>-1.0164073014675269E-2</v>
      </c>
      <c r="J13" s="28"/>
      <c r="K13" s="2">
        <f t="shared" si="0"/>
        <v>-0.182336309171303</v>
      </c>
      <c r="L13" s="2">
        <f t="shared" si="1"/>
        <v>5.665017372925668E-4</v>
      </c>
    </row>
    <row r="14" spans="1:12" ht="22.8" x14ac:dyDescent="0.25">
      <c r="B14" s="37" t="s">
        <v>58</v>
      </c>
      <c r="C14" s="38">
        <v>2.8157116711248768E-4</v>
      </c>
      <c r="D14" s="39">
        <v>1.6778901047735884E-2</v>
      </c>
      <c r="E14" s="40">
        <v>7103</v>
      </c>
      <c r="F14" s="41">
        <v>0</v>
      </c>
      <c r="G14" s="28"/>
      <c r="H14" s="37" t="s">
        <v>58</v>
      </c>
      <c r="I14" s="54">
        <v>-2.9182450310353976E-3</v>
      </c>
      <c r="J14" s="28"/>
      <c r="K14" s="2">
        <f t="shared" si="0"/>
        <v>-0.17387451830581963</v>
      </c>
      <c r="L14" s="2">
        <f t="shared" si="1"/>
        <v>4.8971840108666284E-5</v>
      </c>
    </row>
    <row r="15" spans="1:12" ht="22.8" x14ac:dyDescent="0.25">
      <c r="B15" s="37" t="s">
        <v>59</v>
      </c>
      <c r="C15" s="38">
        <v>3.6604251724623397E-3</v>
      </c>
      <c r="D15" s="39">
        <v>6.0394867174815119E-2</v>
      </c>
      <c r="E15" s="40">
        <v>7103</v>
      </c>
      <c r="F15" s="41">
        <v>0</v>
      </c>
      <c r="G15" s="28"/>
      <c r="H15" s="37" t="s">
        <v>59</v>
      </c>
      <c r="I15" s="54">
        <v>-4.5587920766101969E-4</v>
      </c>
      <c r="J15" s="28"/>
      <c r="K15" s="2">
        <f t="shared" si="0"/>
        <v>-7.520680434960912E-3</v>
      </c>
      <c r="L15" s="2">
        <f t="shared" si="1"/>
        <v>2.7630025619469228E-5</v>
      </c>
    </row>
    <row r="16" spans="1:12" ht="22.8" x14ac:dyDescent="0.25">
      <c r="B16" s="37" t="s">
        <v>60</v>
      </c>
      <c r="C16" s="38">
        <v>4.2235675066873153E-4</v>
      </c>
      <c r="D16" s="39">
        <v>2.0548425984498579E-2</v>
      </c>
      <c r="E16" s="40">
        <v>7103</v>
      </c>
      <c r="F16" s="41">
        <v>0</v>
      </c>
      <c r="G16" s="28"/>
      <c r="H16" s="37" t="s">
        <v>60</v>
      </c>
      <c r="I16" s="54">
        <v>2.1298254156310718E-3</v>
      </c>
      <c r="J16" s="28"/>
      <c r="K16" s="2">
        <f t="shared" si="0"/>
        <v>0.10360530150071172</v>
      </c>
      <c r="L16" s="2">
        <f t="shared" si="1"/>
        <v>-4.3776887958047202E-5</v>
      </c>
    </row>
    <row r="17" spans="2:12" ht="45.6" x14ac:dyDescent="0.25">
      <c r="B17" s="37" t="s">
        <v>61</v>
      </c>
      <c r="C17" s="38">
        <v>3.6604251724623397E-3</v>
      </c>
      <c r="D17" s="39">
        <v>6.0394867174817922E-2</v>
      </c>
      <c r="E17" s="40">
        <v>7103</v>
      </c>
      <c r="F17" s="41">
        <v>0</v>
      </c>
      <c r="G17" s="28"/>
      <c r="H17" s="37" t="s">
        <v>61</v>
      </c>
      <c r="I17" s="54">
        <v>-3.3312737235071917E-3</v>
      </c>
      <c r="J17" s="28"/>
      <c r="K17" s="2">
        <f t="shared" si="0"/>
        <v>-5.4956323286645431E-2</v>
      </c>
      <c r="L17" s="2">
        <f t="shared" si="1"/>
        <v>2.0190255835138916E-4</v>
      </c>
    </row>
    <row r="18" spans="2:12" ht="22.8" x14ac:dyDescent="0.25">
      <c r="B18" s="37" t="s">
        <v>62</v>
      </c>
      <c r="C18" s="38">
        <v>8.0247782627058985E-3</v>
      </c>
      <c r="D18" s="39">
        <v>8.9227249544371612E-2</v>
      </c>
      <c r="E18" s="40">
        <v>7103</v>
      </c>
      <c r="F18" s="41">
        <v>0</v>
      </c>
      <c r="G18" s="28"/>
      <c r="H18" s="37" t="s">
        <v>62</v>
      </c>
      <c r="I18" s="54">
        <v>1.080231405397911E-2</v>
      </c>
      <c r="J18" s="28"/>
      <c r="K18" s="2">
        <f t="shared" si="0"/>
        <v>0.12009367019256899</v>
      </c>
      <c r="L18" s="2">
        <f t="shared" si="1"/>
        <v>-9.7152131719790394E-4</v>
      </c>
    </row>
    <row r="19" spans="2:12" ht="22.8" x14ac:dyDescent="0.25">
      <c r="B19" s="37" t="s">
        <v>63</v>
      </c>
      <c r="C19" s="38">
        <v>3.8575249894410815E-2</v>
      </c>
      <c r="D19" s="39">
        <v>0.19259393050737711</v>
      </c>
      <c r="E19" s="40">
        <v>7103</v>
      </c>
      <c r="F19" s="41">
        <v>0</v>
      </c>
      <c r="G19" s="28"/>
      <c r="H19" s="37" t="s">
        <v>63</v>
      </c>
      <c r="I19" s="54">
        <v>3.9857056787071958E-2</v>
      </c>
      <c r="J19" s="28"/>
      <c r="K19" s="2">
        <f>((1-C19)/D19)*I19</f>
        <v>0.1989655684397964</v>
      </c>
      <c r="L19" s="2">
        <f t="shared" si="1"/>
        <v>-7.9830964639777749E-3</v>
      </c>
    </row>
    <row r="20" spans="2:12" ht="22.8" x14ac:dyDescent="0.25">
      <c r="B20" s="37" t="s">
        <v>64</v>
      </c>
      <c r="C20" s="38">
        <v>0.24890891172743909</v>
      </c>
      <c r="D20" s="39">
        <v>0.43241136597076568</v>
      </c>
      <c r="E20" s="40">
        <v>7103</v>
      </c>
      <c r="F20" s="41">
        <v>0</v>
      </c>
      <c r="G20" s="28"/>
      <c r="H20" s="37" t="s">
        <v>64</v>
      </c>
      <c r="I20" s="54">
        <v>6.1085073124932193E-2</v>
      </c>
      <c r="J20" s="28"/>
      <c r="K20" s="2">
        <f t="shared" ref="K20:K58" si="2">((1-C20)/D20)*I20</f>
        <v>0.10610371896125448</v>
      </c>
      <c r="L20" s="2">
        <f t="shared" ref="L20:L58" si="3">((0-C20)/D20)*I20</f>
        <v>-3.5162394587347309E-2</v>
      </c>
    </row>
    <row r="21" spans="2:12" ht="22.8" x14ac:dyDescent="0.25">
      <c r="B21" s="37" t="s">
        <v>65</v>
      </c>
      <c r="C21" s="38">
        <v>2.6186118541461353E-2</v>
      </c>
      <c r="D21" s="39">
        <v>0.15969970673798656</v>
      </c>
      <c r="E21" s="40">
        <v>7103</v>
      </c>
      <c r="F21" s="41">
        <v>0</v>
      </c>
      <c r="G21" s="28"/>
      <c r="H21" s="37" t="s">
        <v>65</v>
      </c>
      <c r="I21" s="54">
        <v>1.443721688591657E-3</v>
      </c>
      <c r="J21" s="28"/>
      <c r="K21" s="2">
        <f t="shared" si="2"/>
        <v>8.8034990798070284E-3</v>
      </c>
      <c r="L21" s="2">
        <f t="shared" si="3"/>
        <v>-2.3672847026805081E-4</v>
      </c>
    </row>
    <row r="22" spans="2:12" ht="22.8" x14ac:dyDescent="0.25">
      <c r="B22" s="37" t="s">
        <v>66</v>
      </c>
      <c r="C22" s="38">
        <v>3.88568210615233E-2</v>
      </c>
      <c r="D22" s="39">
        <v>0.193267242888226</v>
      </c>
      <c r="E22" s="40">
        <v>7103</v>
      </c>
      <c r="F22" s="41">
        <v>0</v>
      </c>
      <c r="G22" s="28"/>
      <c r="H22" s="37" t="s">
        <v>66</v>
      </c>
      <c r="I22" s="54">
        <v>1.674298272957098E-2</v>
      </c>
      <c r="J22" s="28"/>
      <c r="K22" s="2">
        <f t="shared" si="2"/>
        <v>8.3265034493810897E-2</v>
      </c>
      <c r="L22" s="2">
        <f t="shared" si="3"/>
        <v>-3.3662149582967343E-3</v>
      </c>
    </row>
    <row r="23" spans="2:12" ht="22.8" x14ac:dyDescent="0.25">
      <c r="B23" s="37" t="s">
        <v>67</v>
      </c>
      <c r="C23" s="38">
        <v>2.6749260875686333E-2</v>
      </c>
      <c r="D23" s="39">
        <v>0.16136109695138062</v>
      </c>
      <c r="E23" s="40">
        <v>7103</v>
      </c>
      <c r="F23" s="41">
        <v>0</v>
      </c>
      <c r="G23" s="28"/>
      <c r="H23" s="37" t="s">
        <v>67</v>
      </c>
      <c r="I23" s="54">
        <v>2.2653731783711401E-2</v>
      </c>
      <c r="J23" s="28"/>
      <c r="K23" s="2">
        <f t="shared" si="2"/>
        <v>0.13663616335642689</v>
      </c>
      <c r="L23" s="2">
        <f t="shared" si="3"/>
        <v>-3.7553697436310011E-3</v>
      </c>
    </row>
    <row r="24" spans="2:12" ht="22.8" x14ac:dyDescent="0.25">
      <c r="B24" s="37" t="s">
        <v>68</v>
      </c>
      <c r="C24" s="38">
        <v>6.997043502745319E-2</v>
      </c>
      <c r="D24" s="39">
        <v>0.25511514283023451</v>
      </c>
      <c r="E24" s="40">
        <v>7103</v>
      </c>
      <c r="F24" s="41">
        <v>0</v>
      </c>
      <c r="G24" s="28"/>
      <c r="H24" s="37" t="s">
        <v>68</v>
      </c>
      <c r="I24" s="54">
        <v>-8.1378702892816682E-3</v>
      </c>
      <c r="J24" s="28"/>
      <c r="K24" s="2">
        <f t="shared" si="2"/>
        <v>-2.9666839376837971E-2</v>
      </c>
      <c r="L24" s="2">
        <f t="shared" si="3"/>
        <v>2.2319738374641947E-3</v>
      </c>
    </row>
    <row r="25" spans="2:12" ht="22.8" x14ac:dyDescent="0.25">
      <c r="B25" s="37" t="s">
        <v>69</v>
      </c>
      <c r="C25" s="38">
        <v>8.5597634802196246E-2</v>
      </c>
      <c r="D25" s="39">
        <v>0.27978867141714991</v>
      </c>
      <c r="E25" s="40">
        <v>7103</v>
      </c>
      <c r="F25" s="41">
        <v>0</v>
      </c>
      <c r="G25" s="28"/>
      <c r="H25" s="37" t="s">
        <v>69</v>
      </c>
      <c r="I25" s="54">
        <v>-3.2119763328468533E-2</v>
      </c>
      <c r="J25" s="28"/>
      <c r="K25" s="2">
        <f t="shared" si="2"/>
        <v>-0.10497346947030473</v>
      </c>
      <c r="L25" s="2">
        <f t="shared" si="3"/>
        <v>9.8266157718160541E-3</v>
      </c>
    </row>
    <row r="26" spans="2:12" ht="22.8" x14ac:dyDescent="0.25">
      <c r="B26" s="37" t="s">
        <v>70</v>
      </c>
      <c r="C26" s="38">
        <v>8.8554132056877372E-2</v>
      </c>
      <c r="D26" s="39">
        <v>0.28411909911242178</v>
      </c>
      <c r="E26" s="40">
        <v>7103</v>
      </c>
      <c r="F26" s="41">
        <v>0</v>
      </c>
      <c r="G26" s="28"/>
      <c r="H26" s="37" t="s">
        <v>70</v>
      </c>
      <c r="I26" s="54">
        <v>-4.5194753415370326E-2</v>
      </c>
      <c r="J26" s="28"/>
      <c r="K26" s="2">
        <f t="shared" si="2"/>
        <v>-0.14498346426492192</v>
      </c>
      <c r="L26" s="2">
        <f t="shared" si="3"/>
        <v>1.408628344495457E-2</v>
      </c>
    </row>
    <row r="27" spans="2:12" ht="22.8" x14ac:dyDescent="0.25">
      <c r="B27" s="37" t="s">
        <v>71</v>
      </c>
      <c r="C27" s="38">
        <v>2.6749260875686331E-3</v>
      </c>
      <c r="D27" s="39">
        <v>5.1654104334079187E-2</v>
      </c>
      <c r="E27" s="40">
        <v>7103</v>
      </c>
      <c r="F27" s="41">
        <v>0</v>
      </c>
      <c r="G27" s="28"/>
      <c r="H27" s="37" t="s">
        <v>71</v>
      </c>
      <c r="I27" s="54">
        <v>-8.0317588580654572E-3</v>
      </c>
      <c r="J27" s="28"/>
      <c r="K27" s="2">
        <f t="shared" si="2"/>
        <v>-0.15507527620573064</v>
      </c>
      <c r="L27" s="2">
        <f t="shared" si="3"/>
        <v>4.1592747711870161E-4</v>
      </c>
    </row>
    <row r="28" spans="2:12" ht="22.8" x14ac:dyDescent="0.25">
      <c r="B28" s="37" t="s">
        <v>72</v>
      </c>
      <c r="C28" s="38">
        <v>1.2670702520061945E-3</v>
      </c>
      <c r="D28" s="39">
        <v>3.5575876226267678E-2</v>
      </c>
      <c r="E28" s="40">
        <v>7103</v>
      </c>
      <c r="F28" s="41">
        <v>0</v>
      </c>
      <c r="G28" s="28"/>
      <c r="H28" s="37" t="s">
        <v>72</v>
      </c>
      <c r="I28" s="54">
        <v>-6.7381339091762858E-3</v>
      </c>
      <c r="J28" s="28"/>
      <c r="K28" s="2">
        <f t="shared" si="2"/>
        <v>-0.18916178416364887</v>
      </c>
      <c r="L28" s="2">
        <f t="shared" si="3"/>
        <v>2.3998534782532278E-4</v>
      </c>
    </row>
    <row r="29" spans="2:12" ht="34.200000000000003" x14ac:dyDescent="0.25">
      <c r="B29" s="37" t="s">
        <v>73</v>
      </c>
      <c r="C29" s="38">
        <v>2.7734759960580033E-2</v>
      </c>
      <c r="D29" s="39">
        <v>0.16422344517385631</v>
      </c>
      <c r="E29" s="40">
        <v>7103</v>
      </c>
      <c r="F29" s="41">
        <v>0</v>
      </c>
      <c r="G29" s="28"/>
      <c r="H29" s="37" t="s">
        <v>73</v>
      </c>
      <c r="I29" s="54">
        <v>9.045409064381494E-3</v>
      </c>
      <c r="J29" s="28"/>
      <c r="K29" s="2">
        <f t="shared" si="2"/>
        <v>5.3552261103310912E-2</v>
      </c>
      <c r="L29" s="2">
        <f t="shared" si="3"/>
        <v>-1.5276274887564799E-3</v>
      </c>
    </row>
    <row r="30" spans="2:12" ht="22.8" x14ac:dyDescent="0.25">
      <c r="B30" s="37" t="s">
        <v>74</v>
      </c>
      <c r="C30" s="38">
        <v>8.3345065465296353E-2</v>
      </c>
      <c r="D30" s="39">
        <v>0.27642254407530942</v>
      </c>
      <c r="E30" s="40">
        <v>7103</v>
      </c>
      <c r="F30" s="41">
        <v>0</v>
      </c>
      <c r="G30" s="28"/>
      <c r="H30" s="37" t="s">
        <v>74</v>
      </c>
      <c r="I30" s="54">
        <v>-5.7367239966329747E-4</v>
      </c>
      <c r="J30" s="28"/>
      <c r="K30" s="2">
        <f t="shared" si="2"/>
        <v>-1.9023760804924054E-3</v>
      </c>
      <c r="L30" s="2">
        <f t="shared" si="3"/>
        <v>1.7296984175264995E-4</v>
      </c>
    </row>
    <row r="31" spans="2:12" ht="22.8" x14ac:dyDescent="0.25">
      <c r="B31" s="37" t="s">
        <v>75</v>
      </c>
      <c r="C31" s="38">
        <v>1.3515416021399407E-2</v>
      </c>
      <c r="D31" s="39">
        <v>0.1154756548991753</v>
      </c>
      <c r="E31" s="40">
        <v>7103</v>
      </c>
      <c r="F31" s="41">
        <v>0</v>
      </c>
      <c r="G31" s="28"/>
      <c r="H31" s="37" t="s">
        <v>75</v>
      </c>
      <c r="I31" s="54">
        <v>-8.5202659883748793E-3</v>
      </c>
      <c r="J31" s="28"/>
      <c r="K31" s="2">
        <f t="shared" si="2"/>
        <v>-7.278686625564261E-2</v>
      </c>
      <c r="L31" s="2">
        <f t="shared" si="3"/>
        <v>9.9722265741996425E-4</v>
      </c>
    </row>
    <row r="32" spans="2:12" ht="22.8" x14ac:dyDescent="0.25">
      <c r="B32" s="37" t="s">
        <v>76</v>
      </c>
      <c r="C32" s="38">
        <v>5.0401238913135284E-2</v>
      </c>
      <c r="D32" s="39">
        <v>0.21878686685964954</v>
      </c>
      <c r="E32" s="40">
        <v>7103</v>
      </c>
      <c r="F32" s="41">
        <v>0</v>
      </c>
      <c r="G32" s="28"/>
      <c r="H32" s="37" t="s">
        <v>76</v>
      </c>
      <c r="I32" s="54">
        <v>-2.4919930323955177E-4</v>
      </c>
      <c r="J32" s="28"/>
      <c r="K32" s="2">
        <f t="shared" si="2"/>
        <v>-1.0815975977744175E-3</v>
      </c>
      <c r="L32" s="2">
        <f t="shared" si="3"/>
        <v>5.7407255745476853E-5</v>
      </c>
    </row>
    <row r="33" spans="2:12" ht="22.8" x14ac:dyDescent="0.25">
      <c r="B33" s="37" t="s">
        <v>77</v>
      </c>
      <c r="C33" s="38">
        <v>3.6181894973954659E-2</v>
      </c>
      <c r="D33" s="39">
        <v>0.18675565780981479</v>
      </c>
      <c r="E33" s="40">
        <v>7103</v>
      </c>
      <c r="F33" s="41">
        <v>0</v>
      </c>
      <c r="G33" s="28"/>
      <c r="H33" s="37" t="s">
        <v>77</v>
      </c>
      <c r="I33" s="54">
        <v>1.5451688292586457E-3</v>
      </c>
      <c r="J33" s="28"/>
      <c r="K33" s="2">
        <f t="shared" si="2"/>
        <v>7.9743859459293666E-3</v>
      </c>
      <c r="L33" s="2">
        <f t="shared" si="3"/>
        <v>-2.9935979960617101E-4</v>
      </c>
    </row>
    <row r="34" spans="2:12" ht="34.200000000000003" x14ac:dyDescent="0.25">
      <c r="B34" s="37" t="s">
        <v>78</v>
      </c>
      <c r="C34" s="38">
        <v>4.0687033647754473E-2</v>
      </c>
      <c r="D34" s="39">
        <v>0.19757807267223354</v>
      </c>
      <c r="E34" s="40">
        <v>7103</v>
      </c>
      <c r="F34" s="41">
        <v>0</v>
      </c>
      <c r="G34" s="28"/>
      <c r="H34" s="37" t="s">
        <v>78</v>
      </c>
      <c r="I34" s="54">
        <v>-1.2661156661965789E-2</v>
      </c>
      <c r="J34" s="28"/>
      <c r="K34" s="2">
        <f t="shared" si="2"/>
        <v>-6.14744925414379E-2</v>
      </c>
      <c r="L34" s="2">
        <f t="shared" si="3"/>
        <v>2.6072979666092685E-3</v>
      </c>
    </row>
    <row r="35" spans="2:12" ht="22.8" x14ac:dyDescent="0.25">
      <c r="B35" s="37" t="s">
        <v>79</v>
      </c>
      <c r="C35" s="38">
        <v>5.2090665915810228E-2</v>
      </c>
      <c r="D35" s="39">
        <v>0.22222551838391649</v>
      </c>
      <c r="E35" s="40">
        <v>7103</v>
      </c>
      <c r="F35" s="41">
        <v>0</v>
      </c>
      <c r="G35" s="28"/>
      <c r="H35" s="37" t="s">
        <v>79</v>
      </c>
      <c r="I35" s="54">
        <v>-2.5645190490039729E-2</v>
      </c>
      <c r="J35" s="28"/>
      <c r="K35" s="2">
        <f t="shared" si="2"/>
        <v>-0.10939029692296191</v>
      </c>
      <c r="L35" s="2">
        <f t="shared" si="3"/>
        <v>6.011348561042019E-3</v>
      </c>
    </row>
    <row r="36" spans="2:12" ht="34.200000000000003" x14ac:dyDescent="0.25">
      <c r="B36" s="37" t="s">
        <v>80</v>
      </c>
      <c r="C36" s="38">
        <v>6.7013937772772064E-2</v>
      </c>
      <c r="D36" s="39">
        <v>0.25006373888122957</v>
      </c>
      <c r="E36" s="40">
        <v>7103</v>
      </c>
      <c r="F36" s="41">
        <v>0</v>
      </c>
      <c r="G36" s="28"/>
      <c r="H36" s="37" t="s">
        <v>80</v>
      </c>
      <c r="I36" s="54">
        <v>-3.5258779917959414E-2</v>
      </c>
      <c r="J36" s="28"/>
      <c r="K36" s="2">
        <f t="shared" si="2"/>
        <v>-0.13155026147240681</v>
      </c>
      <c r="L36" s="2">
        <f t="shared" si="3"/>
        <v>9.4489096817361781E-3</v>
      </c>
    </row>
    <row r="37" spans="2:12" ht="34.200000000000003" x14ac:dyDescent="0.25">
      <c r="B37" s="37" t="s">
        <v>81</v>
      </c>
      <c r="C37" s="38">
        <v>1.5486414191186822E-3</v>
      </c>
      <c r="D37" s="39">
        <v>3.9325066411471786E-2</v>
      </c>
      <c r="E37" s="40">
        <v>7103</v>
      </c>
      <c r="F37" s="41">
        <v>0</v>
      </c>
      <c r="G37" s="28"/>
      <c r="H37" s="37" t="s">
        <v>81</v>
      </c>
      <c r="I37" s="54">
        <v>-5.0484452606904973E-3</v>
      </c>
      <c r="J37" s="28"/>
      <c r="K37" s="2">
        <f t="shared" si="2"/>
        <v>-0.12817847467861371</v>
      </c>
      <c r="L37" s="2">
        <f t="shared" si="3"/>
        <v>1.9881038091719552E-4</v>
      </c>
    </row>
    <row r="38" spans="2:12" ht="22.8" x14ac:dyDescent="0.25">
      <c r="B38" s="37" t="s">
        <v>82</v>
      </c>
      <c r="C38" s="38">
        <v>1.281148810361819E-2</v>
      </c>
      <c r="D38" s="39">
        <v>0.11246837196295983</v>
      </c>
      <c r="E38" s="40">
        <v>7103</v>
      </c>
      <c r="F38" s="41">
        <v>0</v>
      </c>
      <c r="G38" s="28"/>
      <c r="H38" s="37" t="s">
        <v>82</v>
      </c>
      <c r="I38" s="54">
        <v>8.3182900820656103E-3</v>
      </c>
      <c r="J38" s="28"/>
      <c r="K38" s="2">
        <f t="shared" si="2"/>
        <v>7.3013597194607011E-2</v>
      </c>
      <c r="L38" s="2">
        <f t="shared" si="3"/>
        <v>-9.4755238800759236E-4</v>
      </c>
    </row>
    <row r="39" spans="2:12" x14ac:dyDescent="0.25">
      <c r="B39" s="37" t="s">
        <v>83</v>
      </c>
      <c r="C39" s="38">
        <v>0.13473180346332536</v>
      </c>
      <c r="D39" s="39">
        <v>0.34146091953946239</v>
      </c>
      <c r="E39" s="40">
        <v>7103</v>
      </c>
      <c r="F39" s="41">
        <v>0</v>
      </c>
      <c r="G39" s="28"/>
      <c r="H39" s="37" t="s">
        <v>83</v>
      </c>
      <c r="I39" s="54">
        <v>3.6911506517148349E-2</v>
      </c>
      <c r="J39" s="28"/>
      <c r="K39" s="2">
        <f t="shared" si="2"/>
        <v>9.3534430583215158E-2</v>
      </c>
      <c r="L39" s="2">
        <f t="shared" si="3"/>
        <v>-1.4564342672980299E-2</v>
      </c>
    </row>
    <row r="40" spans="2:12" ht="22.8" x14ac:dyDescent="0.25">
      <c r="B40" s="37" t="s">
        <v>84</v>
      </c>
      <c r="C40" s="38">
        <v>0.32085034492467968</v>
      </c>
      <c r="D40" s="39">
        <v>0.46683624896216563</v>
      </c>
      <c r="E40" s="40">
        <v>7103</v>
      </c>
      <c r="F40" s="41">
        <v>0</v>
      </c>
      <c r="G40" s="28"/>
      <c r="H40" s="37" t="s">
        <v>84</v>
      </c>
      <c r="I40" s="54">
        <v>6.1018062937626572E-2</v>
      </c>
      <c r="J40" s="28"/>
      <c r="K40" s="2">
        <f t="shared" si="2"/>
        <v>8.8768591748349376E-2</v>
      </c>
      <c r="L40" s="2">
        <f t="shared" si="3"/>
        <v>-4.1936903108310157E-2</v>
      </c>
    </row>
    <row r="41" spans="2:12" ht="22.8" x14ac:dyDescent="0.25">
      <c r="B41" s="37" t="s">
        <v>85</v>
      </c>
      <c r="C41" s="38">
        <v>9.8549908489370679E-4</v>
      </c>
      <c r="D41" s="39">
        <v>3.1379396158875549E-2</v>
      </c>
      <c r="E41" s="40">
        <v>7103</v>
      </c>
      <c r="F41" s="41">
        <v>0</v>
      </c>
      <c r="G41" s="28"/>
      <c r="H41" s="37" t="s">
        <v>85</v>
      </c>
      <c r="I41" s="54">
        <v>2.0491269494896766E-3</v>
      </c>
      <c r="J41" s="28"/>
      <c r="K41" s="2">
        <f t="shared" si="2"/>
        <v>6.5237314522928011E-2</v>
      </c>
      <c r="L41" s="2">
        <f t="shared" si="3"/>
        <v>-6.4354735296011281E-5</v>
      </c>
    </row>
    <row r="42" spans="2:12" ht="22.8" x14ac:dyDescent="0.25">
      <c r="B42" s="37" t="s">
        <v>86</v>
      </c>
      <c r="C42" s="38">
        <v>7.0392791778121932E-4</v>
      </c>
      <c r="D42" s="39">
        <v>2.6524167288598972E-2</v>
      </c>
      <c r="E42" s="40">
        <v>7103</v>
      </c>
      <c r="F42" s="41">
        <v>0</v>
      </c>
      <c r="G42" s="28"/>
      <c r="H42" s="37" t="s">
        <v>86</v>
      </c>
      <c r="I42" s="54">
        <v>2.0008614683272061E-3</v>
      </c>
      <c r="J42" s="28"/>
      <c r="K42" s="2">
        <f t="shared" si="2"/>
        <v>7.5382310189978083E-2</v>
      </c>
      <c r="L42" s="2">
        <f t="shared" si="3"/>
        <v>-5.3101091990686178E-5</v>
      </c>
    </row>
    <row r="43" spans="2:12" ht="22.8" x14ac:dyDescent="0.25">
      <c r="B43" s="37" t="s">
        <v>87</v>
      </c>
      <c r="C43" s="38">
        <v>9.8549908489370701E-4</v>
      </c>
      <c r="D43" s="39">
        <v>3.1379396158874771E-2</v>
      </c>
      <c r="E43" s="40">
        <v>7103</v>
      </c>
      <c r="F43" s="41">
        <v>0</v>
      </c>
      <c r="G43" s="28"/>
      <c r="H43" s="37" t="s">
        <v>87</v>
      </c>
      <c r="I43" s="54">
        <v>-2.1242124009999983E-3</v>
      </c>
      <c r="J43" s="28"/>
      <c r="K43" s="2">
        <f t="shared" si="2"/>
        <v>-6.7627782920944179E-2</v>
      </c>
      <c r="L43" s="2">
        <f t="shared" si="3"/>
        <v>6.6712863648056561E-5</v>
      </c>
    </row>
    <row r="44" spans="2:12" ht="22.8" x14ac:dyDescent="0.25">
      <c r="B44" s="37" t="s">
        <v>88</v>
      </c>
      <c r="C44" s="38">
        <v>0.37800929184851473</v>
      </c>
      <c r="D44" s="39">
        <v>0.48492408998520409</v>
      </c>
      <c r="E44" s="40">
        <v>7103</v>
      </c>
      <c r="F44" s="41">
        <v>0</v>
      </c>
      <c r="G44" s="28"/>
      <c r="H44" s="37" t="s">
        <v>88</v>
      </c>
      <c r="I44" s="54">
        <v>-4.810260734867422E-2</v>
      </c>
      <c r="J44" s="28"/>
      <c r="K44" s="2">
        <f t="shared" si="2"/>
        <v>-6.1699089458821507E-2</v>
      </c>
      <c r="L44" s="2">
        <f t="shared" si="3"/>
        <v>3.7497069985725613E-2</v>
      </c>
    </row>
    <row r="45" spans="2:12" ht="22.8" x14ac:dyDescent="0.25">
      <c r="B45" s="37" t="s">
        <v>89</v>
      </c>
      <c r="C45" s="38">
        <v>8.0247782627058985E-3</v>
      </c>
      <c r="D45" s="39">
        <v>8.9227249544372556E-2</v>
      </c>
      <c r="E45" s="40">
        <v>7103</v>
      </c>
      <c r="F45" s="41">
        <v>0</v>
      </c>
      <c r="G45" s="28"/>
      <c r="H45" s="37" t="s">
        <v>89</v>
      </c>
      <c r="I45" s="54">
        <v>-6.2742726599123947E-3</v>
      </c>
      <c r="J45" s="28"/>
      <c r="K45" s="2">
        <f t="shared" si="2"/>
        <v>-6.9753612767831583E-2</v>
      </c>
      <c r="L45" s="2">
        <f t="shared" si="3"/>
        <v>5.6428554183457274E-4</v>
      </c>
    </row>
    <row r="46" spans="2:12" ht="22.8" x14ac:dyDescent="0.25">
      <c r="B46" s="37" t="s">
        <v>90</v>
      </c>
      <c r="C46" s="38">
        <v>0.11375475151344502</v>
      </c>
      <c r="D46" s="39">
        <v>0.317535514964018</v>
      </c>
      <c r="E46" s="40">
        <v>7103</v>
      </c>
      <c r="F46" s="41">
        <v>0</v>
      </c>
      <c r="G46" s="28"/>
      <c r="H46" s="37" t="s">
        <v>90</v>
      </c>
      <c r="I46" s="54">
        <v>-4.8076691606028191E-2</v>
      </c>
      <c r="J46" s="28"/>
      <c r="K46" s="2">
        <f t="shared" si="2"/>
        <v>-0.13418259530315557</v>
      </c>
      <c r="L46" s="2">
        <f t="shared" si="3"/>
        <v>1.722311946067509E-2</v>
      </c>
    </row>
    <row r="47" spans="2:12" ht="22.8" x14ac:dyDescent="0.25">
      <c r="B47" s="37" t="s">
        <v>91</v>
      </c>
      <c r="C47" s="38">
        <v>2.6467689708573845E-2</v>
      </c>
      <c r="D47" s="39">
        <v>0.16053279809515408</v>
      </c>
      <c r="E47" s="40">
        <v>7103</v>
      </c>
      <c r="F47" s="41">
        <v>0</v>
      </c>
      <c r="G47" s="28"/>
      <c r="H47" s="37" t="s">
        <v>91</v>
      </c>
      <c r="I47" s="54">
        <v>-1.7832029809184646E-2</v>
      </c>
      <c r="J47" s="28"/>
      <c r="K47" s="2">
        <f t="shared" si="2"/>
        <v>-0.10814025160784353</v>
      </c>
      <c r="L47" s="2">
        <f t="shared" si="3"/>
        <v>2.9400386554265488E-3</v>
      </c>
    </row>
    <row r="48" spans="2:12" ht="22.8" x14ac:dyDescent="0.25">
      <c r="B48" s="37" t="s">
        <v>92</v>
      </c>
      <c r="C48" s="38">
        <v>9.8549908489370701E-4</v>
      </c>
      <c r="D48" s="39">
        <v>3.1379396158875701E-2</v>
      </c>
      <c r="E48" s="40">
        <v>7103</v>
      </c>
      <c r="F48" s="41">
        <v>0</v>
      </c>
      <c r="G48" s="28"/>
      <c r="H48" s="37" t="s">
        <v>92</v>
      </c>
      <c r="I48" s="54">
        <v>-1.7064003163266136E-3</v>
      </c>
      <c r="J48" s="28"/>
      <c r="K48" s="2">
        <f t="shared" si="2"/>
        <v>-5.4326050499675711E-2</v>
      </c>
      <c r="L48" s="2">
        <f t="shared" si="3"/>
        <v>5.3591087020536924E-5</v>
      </c>
    </row>
    <row r="49" spans="2:12" ht="22.8" x14ac:dyDescent="0.25">
      <c r="B49" s="37" t="s">
        <v>93</v>
      </c>
      <c r="C49" s="38">
        <v>8.4471350133746305E-4</v>
      </c>
      <c r="D49" s="39">
        <v>2.9053722656416685E-2</v>
      </c>
      <c r="E49" s="40">
        <v>7103</v>
      </c>
      <c r="F49" s="41">
        <v>0</v>
      </c>
      <c r="G49" s="28"/>
      <c r="H49" s="37" t="s">
        <v>93</v>
      </c>
      <c r="I49" s="54">
        <v>-1.2444942135756334E-3</v>
      </c>
      <c r="J49" s="28"/>
      <c r="K49" s="2">
        <f t="shared" si="2"/>
        <v>-4.2798060242254986E-2</v>
      </c>
      <c r="L49" s="2">
        <f t="shared" si="3"/>
        <v>3.6182663301892335E-5</v>
      </c>
    </row>
    <row r="50" spans="2:12" x14ac:dyDescent="0.25">
      <c r="B50" s="37" t="s">
        <v>94</v>
      </c>
      <c r="C50" s="38">
        <v>0.9201745741236097</v>
      </c>
      <c r="D50" s="39">
        <v>0.27104182313008374</v>
      </c>
      <c r="E50" s="40">
        <v>7103</v>
      </c>
      <c r="F50" s="41">
        <v>0</v>
      </c>
      <c r="G50" s="28"/>
      <c r="H50" s="37" t="s">
        <v>94</v>
      </c>
      <c r="I50" s="54">
        <v>1.0590401507138612E-2</v>
      </c>
      <c r="J50" s="28"/>
      <c r="K50" s="2">
        <f t="shared" si="2"/>
        <v>3.1190142567170242E-3</v>
      </c>
      <c r="L50" s="2">
        <f t="shared" si="3"/>
        <v>-3.5953928010409981E-2</v>
      </c>
    </row>
    <row r="51" spans="2:12" x14ac:dyDescent="0.25">
      <c r="B51" s="37" t="s">
        <v>95</v>
      </c>
      <c r="C51" s="38">
        <v>0.92932563705476556</v>
      </c>
      <c r="D51" s="39">
        <v>0.25629815722293819</v>
      </c>
      <c r="E51" s="40">
        <v>7103</v>
      </c>
      <c r="F51" s="41">
        <v>0</v>
      </c>
      <c r="G51" s="28"/>
      <c r="H51" s="37" t="s">
        <v>95</v>
      </c>
      <c r="I51" s="54">
        <v>5.2243610752315324E-2</v>
      </c>
      <c r="J51" s="28"/>
      <c r="K51" s="2">
        <f t="shared" si="2"/>
        <v>1.4406205444025069E-2</v>
      </c>
      <c r="L51" s="2">
        <f t="shared" si="3"/>
        <v>-0.18943299230280766</v>
      </c>
    </row>
    <row r="52" spans="2:12" x14ac:dyDescent="0.25">
      <c r="B52" s="37" t="s">
        <v>96</v>
      </c>
      <c r="C52" s="38">
        <v>5.9693087427847388E-2</v>
      </c>
      <c r="D52" s="39">
        <v>0.23693401217154986</v>
      </c>
      <c r="E52" s="40">
        <v>7103</v>
      </c>
      <c r="F52" s="41">
        <v>0</v>
      </c>
      <c r="G52" s="28"/>
      <c r="H52" s="37" t="s">
        <v>96</v>
      </c>
      <c r="I52" s="54">
        <v>-2.4565021382800659E-2</v>
      </c>
      <c r="J52" s="28"/>
      <c r="K52" s="2">
        <f t="shared" si="2"/>
        <v>-9.748984201139442E-2</v>
      </c>
      <c r="L52" s="2">
        <f t="shared" si="3"/>
        <v>6.1889044786392023E-3</v>
      </c>
    </row>
    <row r="53" spans="2:12" x14ac:dyDescent="0.25">
      <c r="B53" s="37" t="s">
        <v>97</v>
      </c>
      <c r="C53" s="38">
        <v>9.0102773475996059E-3</v>
      </c>
      <c r="D53" s="39">
        <v>9.4500526528622258E-2</v>
      </c>
      <c r="E53" s="40">
        <v>7103</v>
      </c>
      <c r="F53" s="41">
        <v>0</v>
      </c>
      <c r="G53" s="28"/>
      <c r="H53" s="37" t="s">
        <v>97</v>
      </c>
      <c r="I53" s="54">
        <v>5.4755369493106045E-3</v>
      </c>
      <c r="J53" s="28"/>
      <c r="K53" s="2">
        <f t="shared" si="2"/>
        <v>5.7419794810633168E-2</v>
      </c>
      <c r="L53" s="2">
        <f t="shared" si="3"/>
        <v>-5.2207229263823314E-4</v>
      </c>
    </row>
    <row r="54" spans="2:12" x14ac:dyDescent="0.25">
      <c r="B54" s="37" t="s">
        <v>98</v>
      </c>
      <c r="C54" s="38">
        <v>0.67534844431930174</v>
      </c>
      <c r="D54" s="39">
        <v>0.46827747657969754</v>
      </c>
      <c r="E54" s="40">
        <v>7103</v>
      </c>
      <c r="F54" s="41">
        <v>0</v>
      </c>
      <c r="G54" s="28"/>
      <c r="H54" s="37" t="s">
        <v>98</v>
      </c>
      <c r="I54" s="54">
        <v>6.7817808612387342E-2</v>
      </c>
      <c r="J54" s="28"/>
      <c r="K54" s="2">
        <f t="shared" si="2"/>
        <v>4.701733089893817E-2</v>
      </c>
      <c r="L54" s="2">
        <f t="shared" si="3"/>
        <v>-9.7806650616741736E-2</v>
      </c>
    </row>
    <row r="55" spans="2:12" x14ac:dyDescent="0.25">
      <c r="B55" s="37" t="s">
        <v>99</v>
      </c>
      <c r="C55" s="38">
        <v>0.96592988877938901</v>
      </c>
      <c r="D55" s="39">
        <v>0.18142208397783596</v>
      </c>
      <c r="E55" s="40">
        <v>7103</v>
      </c>
      <c r="F55" s="41">
        <v>0</v>
      </c>
      <c r="G55" s="28"/>
      <c r="H55" s="37" t="s">
        <v>99</v>
      </c>
      <c r="I55" s="54">
        <v>2.1594279729258457E-2</v>
      </c>
      <c r="J55" s="28"/>
      <c r="K55" s="2">
        <f t="shared" si="2"/>
        <v>4.0552919246297633E-3</v>
      </c>
      <c r="L55" s="2">
        <f t="shared" si="3"/>
        <v>-0.11497255328464803</v>
      </c>
    </row>
    <row r="56" spans="2:12" x14ac:dyDescent="0.25">
      <c r="B56" s="37" t="s">
        <v>100</v>
      </c>
      <c r="C56" s="38">
        <v>1.3374630437843166E-2</v>
      </c>
      <c r="D56" s="39">
        <v>0.1148808414462581</v>
      </c>
      <c r="E56" s="40">
        <v>7103</v>
      </c>
      <c r="F56" s="41">
        <v>0</v>
      </c>
      <c r="G56" s="28"/>
      <c r="H56" s="37" t="s">
        <v>100</v>
      </c>
      <c r="I56" s="54">
        <v>2.7674953909711846E-2</v>
      </c>
      <c r="J56" s="28"/>
      <c r="K56" s="2">
        <f t="shared" si="2"/>
        <v>0.23767941882248883</v>
      </c>
      <c r="L56" s="2">
        <f t="shared" si="3"/>
        <v>-3.2219670074395599E-3</v>
      </c>
    </row>
    <row r="57" spans="2:12" x14ac:dyDescent="0.25">
      <c r="B57" s="37" t="s">
        <v>101</v>
      </c>
      <c r="C57" s="38">
        <v>0.12543995494861326</v>
      </c>
      <c r="D57" s="39">
        <v>0.33124042578806356</v>
      </c>
      <c r="E57" s="40">
        <v>7103</v>
      </c>
      <c r="F57" s="41">
        <v>0</v>
      </c>
      <c r="G57" s="28"/>
      <c r="H57" s="37" t="s">
        <v>101</v>
      </c>
      <c r="I57" s="54">
        <v>5.9542008537031364E-2</v>
      </c>
      <c r="J57" s="28"/>
      <c r="K57" s="2">
        <f t="shared" si="2"/>
        <v>0.15720623937947095</v>
      </c>
      <c r="L57" s="2">
        <f t="shared" si="3"/>
        <v>-2.2548415854331719E-2</v>
      </c>
    </row>
    <row r="58" spans="2:12" x14ac:dyDescent="0.25">
      <c r="B58" s="37" t="s">
        <v>102</v>
      </c>
      <c r="C58" s="38">
        <v>0.46501478248627331</v>
      </c>
      <c r="D58" s="39">
        <v>0.4988096466251325</v>
      </c>
      <c r="E58" s="40">
        <v>7103</v>
      </c>
      <c r="F58" s="41">
        <v>0</v>
      </c>
      <c r="G58" s="28"/>
      <c r="H58" s="37" t="s">
        <v>102</v>
      </c>
      <c r="I58" s="54">
        <v>8.4696606869909916E-2</v>
      </c>
      <c r="J58" s="28"/>
      <c r="K58" s="2">
        <f t="shared" si="2"/>
        <v>9.0839126619830568E-2</v>
      </c>
      <c r="L58" s="2">
        <f t="shared" si="3"/>
        <v>-7.8958325059289541E-2</v>
      </c>
    </row>
    <row r="59" spans="2:12" x14ac:dyDescent="0.25">
      <c r="B59" s="37" t="s">
        <v>103</v>
      </c>
      <c r="C59" s="38">
        <v>0.53062086442348311</v>
      </c>
      <c r="D59" s="39">
        <v>0.49909661588643206</v>
      </c>
      <c r="E59" s="40">
        <v>7103</v>
      </c>
      <c r="F59" s="41">
        <v>0</v>
      </c>
      <c r="G59" s="28"/>
      <c r="H59" s="37" t="s">
        <v>103</v>
      </c>
      <c r="I59" s="54">
        <v>7.9672666399943609E-2</v>
      </c>
      <c r="J59" s="28"/>
      <c r="K59" s="2">
        <f t="shared" ref="K59:K83" si="4">((1-C59)/D59)*I59</f>
        <v>7.4928753458811739E-2</v>
      </c>
      <c r="L59" s="2">
        <f t="shared" si="1"/>
        <v>-8.4705000535771319E-2</v>
      </c>
    </row>
    <row r="60" spans="2:12" x14ac:dyDescent="0.25">
      <c r="B60" s="37" t="s">
        <v>104</v>
      </c>
      <c r="C60" s="38">
        <v>0.90665915810221032</v>
      </c>
      <c r="D60" s="39">
        <v>0.29092996624260137</v>
      </c>
      <c r="E60" s="40">
        <v>7103</v>
      </c>
      <c r="F60" s="41">
        <v>0</v>
      </c>
      <c r="G60" s="28"/>
      <c r="H60" s="37" t="s">
        <v>104</v>
      </c>
      <c r="I60" s="54">
        <v>5.4644966928410095E-2</v>
      </c>
      <c r="J60" s="28"/>
      <c r="K60" s="2">
        <f t="shared" si="4"/>
        <v>1.7532079230096795E-2</v>
      </c>
      <c r="L60" s="2">
        <f t="shared" si="1"/>
        <v>-0.17029651620184513</v>
      </c>
    </row>
    <row r="61" spans="2:12" x14ac:dyDescent="0.25">
      <c r="B61" s="37" t="s">
        <v>105</v>
      </c>
      <c r="C61" s="38">
        <v>4.2939602984654372E-2</v>
      </c>
      <c r="D61" s="39">
        <v>0.20273524604788692</v>
      </c>
      <c r="E61" s="40">
        <v>7103</v>
      </c>
      <c r="F61" s="41">
        <v>0</v>
      </c>
      <c r="G61" s="28"/>
      <c r="H61" s="37" t="s">
        <v>105</v>
      </c>
      <c r="I61" s="54">
        <v>3.0785703720954283E-2</v>
      </c>
      <c r="J61" s="28"/>
      <c r="K61" s="2">
        <f t="shared" si="4"/>
        <v>0.14533130474320108</v>
      </c>
      <c r="L61" s="2">
        <f t="shared" si="1"/>
        <v>-6.5204542434063456E-3</v>
      </c>
    </row>
    <row r="62" spans="2:12" x14ac:dyDescent="0.25">
      <c r="B62" s="37" t="s">
        <v>106</v>
      </c>
      <c r="C62" s="38">
        <v>0.16626777417992397</v>
      </c>
      <c r="D62" s="39">
        <v>0.37234704280971814</v>
      </c>
      <c r="E62" s="40">
        <v>7103</v>
      </c>
      <c r="F62" s="41">
        <v>0</v>
      </c>
      <c r="G62" s="28"/>
      <c r="H62" s="37" t="s">
        <v>106</v>
      </c>
      <c r="I62" s="54">
        <v>4.8618751816918361E-2</v>
      </c>
      <c r="J62" s="28"/>
      <c r="K62" s="2">
        <f t="shared" si="4"/>
        <v>0.10886354800359718</v>
      </c>
      <c r="L62" s="2">
        <f t="shared" si="1"/>
        <v>-2.1710207732564723E-2</v>
      </c>
    </row>
    <row r="63" spans="2:12" x14ac:dyDescent="0.25">
      <c r="B63" s="37" t="s">
        <v>107</v>
      </c>
      <c r="C63" s="38">
        <v>4.8852597494016624E-2</v>
      </c>
      <c r="D63" s="39">
        <v>0.21557496115998326</v>
      </c>
      <c r="E63" s="40">
        <v>7103</v>
      </c>
      <c r="F63" s="41">
        <v>0</v>
      </c>
      <c r="G63" s="28"/>
      <c r="H63" s="37" t="s">
        <v>107</v>
      </c>
      <c r="I63" s="54">
        <v>4.539557507021949E-2</v>
      </c>
      <c r="J63" s="28"/>
      <c r="K63" s="2">
        <f t="shared" si="4"/>
        <v>0.20029173648446733</v>
      </c>
      <c r="L63" s="2">
        <f t="shared" si="1"/>
        <v>-1.0287334600371548E-2</v>
      </c>
    </row>
    <row r="64" spans="2:12" x14ac:dyDescent="0.25">
      <c r="B64" s="37" t="s">
        <v>108</v>
      </c>
      <c r="C64" s="38">
        <v>1.7316626777417993E-2</v>
      </c>
      <c r="D64" s="39">
        <v>0.13045749218215633</v>
      </c>
      <c r="E64" s="40">
        <v>7103</v>
      </c>
      <c r="F64" s="41">
        <v>0</v>
      </c>
      <c r="G64" s="28"/>
      <c r="H64" s="37" t="s">
        <v>108</v>
      </c>
      <c r="I64" s="54">
        <v>3.4182444238529362E-2</v>
      </c>
      <c r="J64" s="28"/>
      <c r="K64" s="2">
        <f t="shared" si="4"/>
        <v>0.25748248757080799</v>
      </c>
      <c r="L64" s="2">
        <f t="shared" si="1"/>
        <v>-4.5372988497434652E-3</v>
      </c>
    </row>
    <row r="65" spans="2:12" x14ac:dyDescent="0.25">
      <c r="B65" s="37" t="s">
        <v>109</v>
      </c>
      <c r="C65" s="38">
        <v>1.6471913276080531E-2</v>
      </c>
      <c r="D65" s="39">
        <v>0.12729049642326751</v>
      </c>
      <c r="E65" s="40">
        <v>7103</v>
      </c>
      <c r="F65" s="41">
        <v>0</v>
      </c>
      <c r="G65" s="28"/>
      <c r="H65" s="37" t="s">
        <v>109</v>
      </c>
      <c r="I65" s="54">
        <v>2.7806919014421887E-2</v>
      </c>
      <c r="J65" s="28"/>
      <c r="K65" s="2">
        <f t="shared" si="4"/>
        <v>0.21485410635056817</v>
      </c>
      <c r="L65" s="2">
        <f t="shared" si="1"/>
        <v>-3.5983295795901059E-3</v>
      </c>
    </row>
    <row r="66" spans="2:12" x14ac:dyDescent="0.25">
      <c r="B66" s="37" t="s">
        <v>110</v>
      </c>
      <c r="C66" s="38">
        <v>1.7598197944530481E-2</v>
      </c>
      <c r="D66" s="39">
        <v>0.13149500252141474</v>
      </c>
      <c r="E66" s="40">
        <v>7103</v>
      </c>
      <c r="F66" s="41">
        <v>0</v>
      </c>
      <c r="G66" s="28"/>
      <c r="H66" s="37" t="s">
        <v>110</v>
      </c>
      <c r="I66" s="54">
        <v>-2.8634473071616723E-3</v>
      </c>
      <c r="J66" s="28"/>
      <c r="K66" s="2">
        <f t="shared" si="4"/>
        <v>-2.1392872281883E-2</v>
      </c>
      <c r="L66" s="2">
        <f t="shared" si="1"/>
        <v>3.8321998212028871E-4</v>
      </c>
    </row>
    <row r="67" spans="2:12" x14ac:dyDescent="0.25">
      <c r="B67" s="37" t="s">
        <v>111</v>
      </c>
      <c r="C67" s="38">
        <v>5.8144446008728701E-2</v>
      </c>
      <c r="D67" s="39">
        <v>0.23403286185452804</v>
      </c>
      <c r="E67" s="40">
        <v>7103</v>
      </c>
      <c r="F67" s="41">
        <v>0</v>
      </c>
      <c r="G67" s="28"/>
      <c r="H67" s="37" t="s">
        <v>111</v>
      </c>
      <c r="I67" s="54">
        <v>-2.0988406613188904E-2</v>
      </c>
      <c r="J67" s="28"/>
      <c r="K67" s="2">
        <f t="shared" si="4"/>
        <v>-8.446697263543558E-2</v>
      </c>
      <c r="L67" s="2">
        <f t="shared" si="1"/>
        <v>5.2144782807824952E-3</v>
      </c>
    </row>
    <row r="68" spans="2:12" x14ac:dyDescent="0.25">
      <c r="B68" s="37" t="s">
        <v>112</v>
      </c>
      <c r="C68" s="38">
        <v>0.21244544558637196</v>
      </c>
      <c r="D68" s="39">
        <v>0.40906715429557189</v>
      </c>
      <c r="E68" s="40">
        <v>7103</v>
      </c>
      <c r="F68" s="41">
        <v>0</v>
      </c>
      <c r="G68" s="28"/>
      <c r="H68" s="37" t="s">
        <v>112</v>
      </c>
      <c r="I68" s="54">
        <v>-1.0171471379732126E-2</v>
      </c>
      <c r="J68" s="28"/>
      <c r="K68" s="2">
        <f t="shared" si="4"/>
        <v>-1.9582575931793939E-2</v>
      </c>
      <c r="L68" s="2">
        <f t="shared" si="1"/>
        <v>5.2824646194274327E-3</v>
      </c>
    </row>
    <row r="69" spans="2:12" x14ac:dyDescent="0.25">
      <c r="B69" s="37" t="s">
        <v>113</v>
      </c>
      <c r="C69" s="38">
        <v>0.10516683091651413</v>
      </c>
      <c r="D69" s="39">
        <v>0.30678986184900847</v>
      </c>
      <c r="E69" s="40">
        <v>7103</v>
      </c>
      <c r="F69" s="41">
        <v>0</v>
      </c>
      <c r="G69" s="28"/>
      <c r="H69" s="37" t="s">
        <v>113</v>
      </c>
      <c r="I69" s="54">
        <v>3.7555728066796135E-2</v>
      </c>
      <c r="J69" s="28"/>
      <c r="K69" s="2">
        <f t="shared" si="4"/>
        <v>0.10954113985614226</v>
      </c>
      <c r="L69" s="2">
        <f t="shared" si="1"/>
        <v>-1.2874013762199222E-2</v>
      </c>
    </row>
    <row r="70" spans="2:12" x14ac:dyDescent="0.25">
      <c r="B70" s="37" t="s">
        <v>114</v>
      </c>
      <c r="C70" s="38">
        <v>1.4078558355624384E-3</v>
      </c>
      <c r="D70" s="39">
        <v>3.7497623019840651E-2</v>
      </c>
      <c r="E70" s="40">
        <v>7103</v>
      </c>
      <c r="F70" s="41">
        <v>0</v>
      </c>
      <c r="G70" s="28"/>
      <c r="H70" s="37" t="s">
        <v>114</v>
      </c>
      <c r="I70" s="54">
        <v>-6.3305499337090341E-3</v>
      </c>
      <c r="J70" s="28"/>
      <c r="K70" s="2">
        <f t="shared" si="4"/>
        <v>-0.16858768430995352</v>
      </c>
      <c r="L70" s="2">
        <f t="shared" si="1"/>
        <v>2.3768177683625201E-4</v>
      </c>
    </row>
    <row r="71" spans="2:12" x14ac:dyDescent="0.25">
      <c r="B71" s="37" t="s">
        <v>115</v>
      </c>
      <c r="C71" s="38">
        <v>2.5341405040123889E-3</v>
      </c>
      <c r="D71" s="39">
        <v>5.0279961737946979E-2</v>
      </c>
      <c r="E71" s="40">
        <v>7103</v>
      </c>
      <c r="F71" s="41">
        <v>0</v>
      </c>
      <c r="G71" s="28"/>
      <c r="H71" s="37" t="s">
        <v>115</v>
      </c>
      <c r="I71" s="54">
        <v>-4.8042042195982496E-3</v>
      </c>
      <c r="J71" s="28"/>
      <c r="K71" s="2">
        <f t="shared" si="4"/>
        <v>-9.5306947846764314E-2</v>
      </c>
      <c r="L71" s="2">
        <f t="shared" si="1"/>
        <v>2.4213480045755226E-4</v>
      </c>
    </row>
    <row r="72" spans="2:12" x14ac:dyDescent="0.25">
      <c r="B72" s="37" t="s">
        <v>116</v>
      </c>
      <c r="C72" s="38">
        <v>0.42489089117274392</v>
      </c>
      <c r="D72" s="39">
        <v>0.4943612330941371</v>
      </c>
      <c r="E72" s="40">
        <v>7103</v>
      </c>
      <c r="F72" s="41">
        <v>0</v>
      </c>
      <c r="G72" s="28"/>
      <c r="H72" s="37" t="s">
        <v>116</v>
      </c>
      <c r="I72" s="54">
        <v>6.742766930360565E-2</v>
      </c>
      <c r="J72" s="28"/>
      <c r="K72" s="2">
        <f t="shared" si="4"/>
        <v>7.8441156400528983E-2</v>
      </c>
      <c r="L72" s="2">
        <f t="shared" ref="L72:L119" si="5">((0-C72)/D72)*I72</f>
        <v>-5.7952364753193757E-2</v>
      </c>
    </row>
    <row r="73" spans="2:12" ht="22.8" x14ac:dyDescent="0.25">
      <c r="B73" s="37" t="s">
        <v>117</v>
      </c>
      <c r="C73" s="38">
        <v>0.32183584400957344</v>
      </c>
      <c r="D73" s="39">
        <v>0.46721329750023249</v>
      </c>
      <c r="E73" s="40">
        <v>7103</v>
      </c>
      <c r="F73" s="41">
        <v>0</v>
      </c>
      <c r="G73" s="28"/>
      <c r="H73" s="37" t="s">
        <v>117</v>
      </c>
      <c r="I73" s="54">
        <v>-9.2879507297468869E-2</v>
      </c>
      <c r="J73" s="28"/>
      <c r="K73" s="2">
        <f t="shared" si="4"/>
        <v>-0.13481541088877783</v>
      </c>
      <c r="L73" s="2">
        <f t="shared" si="5"/>
        <v>6.3979246271900797E-2</v>
      </c>
    </row>
    <row r="74" spans="2:12" ht="22.8" x14ac:dyDescent="0.25">
      <c r="B74" s="37" t="s">
        <v>119</v>
      </c>
      <c r="C74" s="38">
        <v>1.4078558355624384E-3</v>
      </c>
      <c r="D74" s="39">
        <v>3.7497623019841227E-2</v>
      </c>
      <c r="E74" s="40">
        <v>7103</v>
      </c>
      <c r="F74" s="41">
        <v>0</v>
      </c>
      <c r="G74" s="28"/>
      <c r="H74" s="37" t="s">
        <v>119</v>
      </c>
      <c r="I74" s="54">
        <v>-2.8151361859341836E-3</v>
      </c>
      <c r="J74" s="28"/>
      <c r="K74" s="2">
        <f t="shared" si="4"/>
        <v>-7.4969362152353738E-2</v>
      </c>
      <c r="L74" s="2">
        <f t="shared" si="5"/>
        <v>1.0569485711596468E-4</v>
      </c>
    </row>
    <row r="75" spans="2:12" ht="22.8" x14ac:dyDescent="0.25">
      <c r="B75" s="37" t="s">
        <v>121</v>
      </c>
      <c r="C75" s="38">
        <v>8.3626636632408838E-2</v>
      </c>
      <c r="D75" s="39">
        <v>0.27684655072803038</v>
      </c>
      <c r="E75" s="40">
        <v>7103</v>
      </c>
      <c r="F75" s="41">
        <v>0</v>
      </c>
      <c r="G75" s="28"/>
      <c r="H75" s="37" t="s">
        <v>121</v>
      </c>
      <c r="I75" s="54">
        <v>5.7041376384890437E-2</v>
      </c>
      <c r="J75" s="28"/>
      <c r="K75" s="2">
        <f t="shared" si="4"/>
        <v>0.18880928005597269</v>
      </c>
      <c r="L75" s="2">
        <f t="shared" si="5"/>
        <v>-1.7230405953794405E-2</v>
      </c>
    </row>
    <row r="76" spans="2:12" ht="22.8" x14ac:dyDescent="0.25">
      <c r="B76" s="37" t="s">
        <v>122</v>
      </c>
      <c r="C76" s="38">
        <v>0.59214416443756157</v>
      </c>
      <c r="D76" s="39">
        <v>0.49147071000913822</v>
      </c>
      <c r="E76" s="40">
        <v>7103</v>
      </c>
      <c r="F76" s="41">
        <v>0</v>
      </c>
      <c r="G76" s="28"/>
      <c r="H76" s="37" t="s">
        <v>122</v>
      </c>
      <c r="I76" s="54">
        <v>5.6342168013848372E-2</v>
      </c>
      <c r="J76" s="28"/>
      <c r="K76" s="2">
        <f t="shared" si="4"/>
        <v>4.6756564622661131E-2</v>
      </c>
      <c r="L76" s="2">
        <f t="shared" si="5"/>
        <v>-6.7883365827722711E-2</v>
      </c>
    </row>
    <row r="77" spans="2:12" ht="22.8" x14ac:dyDescent="0.25">
      <c r="B77" s="37" t="s">
        <v>123</v>
      </c>
      <c r="C77" s="38">
        <v>5.6314233422497537E-4</v>
      </c>
      <c r="D77" s="39">
        <v>2.372560755319892E-2</v>
      </c>
      <c r="E77" s="40">
        <v>7103</v>
      </c>
      <c r="F77" s="41">
        <v>0</v>
      </c>
      <c r="G77" s="28"/>
      <c r="H77" s="37" t="s">
        <v>123</v>
      </c>
      <c r="I77" s="54">
        <v>1.5941468868830692E-3</v>
      </c>
      <c r="J77" s="28"/>
      <c r="K77" s="2">
        <f t="shared" si="4"/>
        <v>6.7153144622813882E-2</v>
      </c>
      <c r="L77" s="2">
        <f t="shared" si="5"/>
        <v>-3.783808684198556E-5</v>
      </c>
    </row>
    <row r="78" spans="2:12" x14ac:dyDescent="0.25">
      <c r="B78" s="37" t="s">
        <v>124</v>
      </c>
      <c r="C78" s="38">
        <v>4.2235675066873153E-4</v>
      </c>
      <c r="D78" s="39">
        <v>2.0548425984500341E-2</v>
      </c>
      <c r="E78" s="40">
        <v>7103</v>
      </c>
      <c r="F78" s="41">
        <v>0</v>
      </c>
      <c r="G78" s="28"/>
      <c r="H78" s="37" t="s">
        <v>124</v>
      </c>
      <c r="I78" s="54">
        <v>-9.7106861103400286E-4</v>
      </c>
      <c r="J78" s="28"/>
      <c r="K78" s="2">
        <f t="shared" si="4"/>
        <v>-4.7237607122946397E-2</v>
      </c>
      <c r="L78" s="2">
        <f t="shared" si="5"/>
        <v>1.9959552305470306E-5</v>
      </c>
    </row>
    <row r="79" spans="2:12" ht="22.8" x14ac:dyDescent="0.25">
      <c r="B79" s="37" t="s">
        <v>125</v>
      </c>
      <c r="C79" s="38">
        <v>2.3933549204561452E-3</v>
      </c>
      <c r="D79" s="39">
        <v>4.8866787938643207E-2</v>
      </c>
      <c r="E79" s="40">
        <v>7103</v>
      </c>
      <c r="F79" s="41">
        <v>0</v>
      </c>
      <c r="G79" s="28"/>
      <c r="H79" s="37" t="s">
        <v>125</v>
      </c>
      <c r="I79" s="54">
        <v>-8.9149016565746135E-3</v>
      </c>
      <c r="J79" s="28"/>
      <c r="K79" s="2">
        <f t="shared" si="4"/>
        <v>-0.1819961063124543</v>
      </c>
      <c r="L79" s="2">
        <f t="shared" si="5"/>
        <v>4.3662627819809804E-4</v>
      </c>
    </row>
    <row r="80" spans="2:12" x14ac:dyDescent="0.25">
      <c r="B80" s="37" t="s">
        <v>126</v>
      </c>
      <c r="C80" s="38">
        <v>1.4078558355624384E-4</v>
      </c>
      <c r="D80" s="39">
        <v>1.1865310091027304E-2</v>
      </c>
      <c r="E80" s="40">
        <v>7103</v>
      </c>
      <c r="F80" s="41">
        <v>0</v>
      </c>
      <c r="G80" s="28"/>
      <c r="H80" s="37" t="s">
        <v>126</v>
      </c>
      <c r="I80" s="54">
        <v>-2.695377797556383E-3</v>
      </c>
      <c r="J80" s="28"/>
      <c r="K80" s="2">
        <f t="shared" si="4"/>
        <v>-0.22713256598816081</v>
      </c>
      <c r="L80" s="2">
        <f t="shared" si="5"/>
        <v>3.1981493380478851E-5</v>
      </c>
    </row>
    <row r="81" spans="2:12" ht="22.8" x14ac:dyDescent="0.25">
      <c r="B81" s="37" t="s">
        <v>127</v>
      </c>
      <c r="C81" s="38">
        <v>2.8157116711248768E-4</v>
      </c>
      <c r="D81" s="39">
        <v>1.6778901047735859E-2</v>
      </c>
      <c r="E81" s="40">
        <v>7103</v>
      </c>
      <c r="F81" s="41">
        <v>0</v>
      </c>
      <c r="G81" s="28"/>
      <c r="H81" s="37" t="s">
        <v>127</v>
      </c>
      <c r="I81" s="54">
        <v>-2.0227919592117685E-3</v>
      </c>
      <c r="J81" s="28"/>
      <c r="K81" s="2">
        <f t="shared" si="4"/>
        <v>-0.12052174296551238</v>
      </c>
      <c r="L81" s="2">
        <f t="shared" si="5"/>
        <v>3.3945005764121217E-5</v>
      </c>
    </row>
    <row r="82" spans="2:12" ht="22.8" x14ac:dyDescent="0.25">
      <c r="B82" s="37" t="s">
        <v>128</v>
      </c>
      <c r="C82" s="38">
        <v>4.2235675066873153E-4</v>
      </c>
      <c r="D82" s="39">
        <v>2.0548425984498703E-2</v>
      </c>
      <c r="E82" s="40">
        <v>7103</v>
      </c>
      <c r="F82" s="41">
        <v>0</v>
      </c>
      <c r="G82" s="28"/>
      <c r="H82" s="37" t="s">
        <v>128</v>
      </c>
      <c r="I82" s="54">
        <v>-1.3158863815500464E-3</v>
      </c>
      <c r="J82" s="28"/>
      <c r="K82" s="2">
        <f t="shared" si="4"/>
        <v>-6.4011258528801337E-2</v>
      </c>
      <c r="L82" s="2">
        <f t="shared" si="5"/>
        <v>2.7047010645972395E-5</v>
      </c>
    </row>
    <row r="83" spans="2:12" ht="22.8" x14ac:dyDescent="0.25">
      <c r="B83" s="37" t="s">
        <v>129</v>
      </c>
      <c r="C83" s="38">
        <v>1.4078558355624384E-4</v>
      </c>
      <c r="D83" s="39">
        <v>1.1865310091027518E-2</v>
      </c>
      <c r="E83" s="40">
        <v>7103</v>
      </c>
      <c r="F83" s="41">
        <v>0</v>
      </c>
      <c r="G83" s="28"/>
      <c r="H83" s="37" t="s">
        <v>129</v>
      </c>
      <c r="I83" s="54">
        <v>1.1957673310514711E-3</v>
      </c>
      <c r="J83" s="28"/>
      <c r="K83" s="2">
        <f t="shared" si="4"/>
        <v>0.1007642425758495</v>
      </c>
      <c r="L83" s="2">
        <f t="shared" si="5"/>
        <v>-1.4188150179646507E-5</v>
      </c>
    </row>
    <row r="84" spans="2:12" x14ac:dyDescent="0.25">
      <c r="B84" s="37" t="s">
        <v>130</v>
      </c>
      <c r="C84" s="38">
        <v>0.71096719695903132</v>
      </c>
      <c r="D84" s="39">
        <v>0.45334509626822805</v>
      </c>
      <c r="E84" s="40">
        <v>7103</v>
      </c>
      <c r="F84" s="41">
        <v>0</v>
      </c>
      <c r="G84" s="28"/>
      <c r="H84" s="37" t="s">
        <v>130</v>
      </c>
      <c r="I84" s="54">
        <v>-8.4117304944665072E-2</v>
      </c>
      <c r="J84" s="28"/>
      <c r="K84" s="2">
        <f t="shared" ref="K84:K119" si="6">((1-C84)/D84)*I84</f>
        <v>-5.3629477041974113E-2</v>
      </c>
      <c r="L84" s="2">
        <f t="shared" si="5"/>
        <v>0.13191858697611747</v>
      </c>
    </row>
    <row r="85" spans="2:12" x14ac:dyDescent="0.25">
      <c r="B85" s="37" t="s">
        <v>131</v>
      </c>
      <c r="C85" s="38">
        <v>8.4471350133746295E-4</v>
      </c>
      <c r="D85" s="39">
        <v>2.9053722656417334E-2</v>
      </c>
      <c r="E85" s="40">
        <v>7103</v>
      </c>
      <c r="F85" s="41">
        <v>0</v>
      </c>
      <c r="G85" s="28"/>
      <c r="H85" s="37" t="s">
        <v>131</v>
      </c>
      <c r="I85" s="54">
        <v>-4.8969273758734538E-4</v>
      </c>
      <c r="J85" s="28"/>
      <c r="K85" s="2">
        <f t="shared" si="6"/>
        <v>-1.6840495564251812E-2</v>
      </c>
      <c r="L85" s="2">
        <f t="shared" si="5"/>
        <v>1.4237420513669277E-5</v>
      </c>
    </row>
    <row r="86" spans="2:12" ht="22.8" x14ac:dyDescent="0.25">
      <c r="B86" s="37" t="s">
        <v>133</v>
      </c>
      <c r="C86" s="38">
        <v>1.4078558355624386E-3</v>
      </c>
      <c r="D86" s="39">
        <v>3.7497623019839908E-2</v>
      </c>
      <c r="E86" s="40">
        <v>7103</v>
      </c>
      <c r="F86" s="41">
        <v>0</v>
      </c>
      <c r="G86" s="28"/>
      <c r="H86" s="37" t="s">
        <v>133</v>
      </c>
      <c r="I86" s="54">
        <v>6.2859629742159744E-3</v>
      </c>
      <c r="J86" s="28"/>
      <c r="K86" s="2">
        <f t="shared" si="6"/>
        <v>0.16740029737990028</v>
      </c>
      <c r="L86" s="2">
        <f t="shared" si="5"/>
        <v>-2.3600775042986085E-4</v>
      </c>
    </row>
    <row r="87" spans="2:12" ht="22.8" x14ac:dyDescent="0.25">
      <c r="B87" s="37" t="s">
        <v>134</v>
      </c>
      <c r="C87" s="38">
        <v>0.28072645361115023</v>
      </c>
      <c r="D87" s="39">
        <v>0.44938573982356234</v>
      </c>
      <c r="E87" s="40">
        <v>7103</v>
      </c>
      <c r="F87" s="41">
        <v>0</v>
      </c>
      <c r="G87" s="28"/>
      <c r="H87" s="37" t="s">
        <v>134</v>
      </c>
      <c r="I87" s="54">
        <v>8.6183535468560918E-2</v>
      </c>
      <c r="J87" s="28"/>
      <c r="K87" s="2">
        <f t="shared" si="6"/>
        <v>0.13794282217575338</v>
      </c>
      <c r="L87" s="2">
        <f t="shared" si="5"/>
        <v>-5.3837930596682765E-2</v>
      </c>
    </row>
    <row r="88" spans="2:12" ht="22.8" x14ac:dyDescent="0.25">
      <c r="B88" s="37" t="s">
        <v>135</v>
      </c>
      <c r="C88" s="38">
        <v>2.2525693368999015E-3</v>
      </c>
      <c r="D88" s="39">
        <v>4.7411092876757301E-2</v>
      </c>
      <c r="E88" s="40">
        <v>7103</v>
      </c>
      <c r="F88" s="41">
        <v>0</v>
      </c>
      <c r="G88" s="28"/>
      <c r="H88" s="37" t="s">
        <v>135</v>
      </c>
      <c r="I88" s="54">
        <v>-5.3598050393121252E-3</v>
      </c>
      <c r="J88" s="28"/>
      <c r="K88" s="2">
        <f t="shared" si="6"/>
        <v>-0.11279494697011019</v>
      </c>
      <c r="L88" s="2">
        <f t="shared" si="5"/>
        <v>2.5465206032478668E-4</v>
      </c>
    </row>
    <row r="89" spans="2:12" x14ac:dyDescent="0.25">
      <c r="B89" s="37" t="s">
        <v>136</v>
      </c>
      <c r="C89" s="38">
        <v>2.8157116711248768E-4</v>
      </c>
      <c r="D89" s="39">
        <v>1.6778901047735259E-2</v>
      </c>
      <c r="E89" s="40">
        <v>7103</v>
      </c>
      <c r="F89" s="41">
        <v>0</v>
      </c>
      <c r="G89" s="28"/>
      <c r="H89" s="37" t="s">
        <v>136</v>
      </c>
      <c r="I89" s="54">
        <v>-3.3276200491917695E-3</v>
      </c>
      <c r="J89" s="28"/>
      <c r="K89" s="2">
        <f t="shared" si="6"/>
        <v>-0.198265850538515</v>
      </c>
      <c r="L89" s="2">
        <f t="shared" si="5"/>
        <v>5.5841670338970573E-5</v>
      </c>
    </row>
    <row r="90" spans="2:12" ht="22.8" x14ac:dyDescent="0.25">
      <c r="B90" s="37" t="s">
        <v>137</v>
      </c>
      <c r="C90" s="38">
        <v>2.5341405040123889E-3</v>
      </c>
      <c r="D90" s="39">
        <v>5.0279961737949387E-2</v>
      </c>
      <c r="E90" s="40">
        <v>7103</v>
      </c>
      <c r="F90" s="41">
        <v>0</v>
      </c>
      <c r="G90" s="28"/>
      <c r="H90" s="37" t="s">
        <v>137</v>
      </c>
      <c r="I90" s="54">
        <v>-8.5942604173178446E-3</v>
      </c>
      <c r="J90" s="28"/>
      <c r="K90" s="2">
        <f t="shared" si="6"/>
        <v>-0.17049498562808391</v>
      </c>
      <c r="L90" s="2">
        <f t="shared" si="5"/>
        <v>4.3315592678976853E-4</v>
      </c>
    </row>
    <row r="91" spans="2:12" x14ac:dyDescent="0.25">
      <c r="B91" s="37" t="s">
        <v>138</v>
      </c>
      <c r="C91" s="38">
        <v>2.942418696325496E-2</v>
      </c>
      <c r="D91" s="39">
        <v>0.16900421699628426</v>
      </c>
      <c r="E91" s="40">
        <v>7103</v>
      </c>
      <c r="F91" s="41">
        <v>0</v>
      </c>
      <c r="G91" s="28"/>
      <c r="H91" s="37" t="s">
        <v>138</v>
      </c>
      <c r="I91" s="54">
        <v>-2.4035603935261191E-2</v>
      </c>
      <c r="J91" s="28"/>
      <c r="K91" s="2">
        <f t="shared" si="6"/>
        <v>-0.13803428249253813</v>
      </c>
      <c r="L91" s="2">
        <f t="shared" si="5"/>
        <v>4.1846772615231316E-3</v>
      </c>
    </row>
    <row r="92" spans="2:12" ht="22.8" x14ac:dyDescent="0.25">
      <c r="B92" s="37" t="s">
        <v>139</v>
      </c>
      <c r="C92" s="38">
        <v>2.8438687878361256E-2</v>
      </c>
      <c r="D92" s="39">
        <v>0.16623423039044125</v>
      </c>
      <c r="E92" s="40">
        <v>7103</v>
      </c>
      <c r="F92" s="41">
        <v>0</v>
      </c>
      <c r="G92" s="28"/>
      <c r="H92" s="37" t="s">
        <v>139</v>
      </c>
      <c r="I92" s="54">
        <v>-2.4283291077022272E-2</v>
      </c>
      <c r="J92" s="28"/>
      <c r="K92" s="2">
        <f t="shared" si="6"/>
        <v>-0.14192447660154153</v>
      </c>
      <c r="L92" s="2">
        <f t="shared" si="5"/>
        <v>4.1542884036388037E-3</v>
      </c>
    </row>
    <row r="93" spans="2:12" ht="22.8" x14ac:dyDescent="0.25">
      <c r="B93" s="37" t="s">
        <v>140</v>
      </c>
      <c r="C93" s="38">
        <v>1.4078558355624384E-4</v>
      </c>
      <c r="D93" s="39">
        <v>1.1865310091027328E-2</v>
      </c>
      <c r="E93" s="40">
        <v>7103</v>
      </c>
      <c r="F93" s="41">
        <v>0</v>
      </c>
      <c r="G93" s="28"/>
      <c r="H93" s="37" t="s">
        <v>140</v>
      </c>
      <c r="I93" s="54">
        <v>-2.4615707239409633E-3</v>
      </c>
      <c r="J93" s="28"/>
      <c r="K93" s="2">
        <f t="shared" si="6"/>
        <v>-0.20743024424884873</v>
      </c>
      <c r="L93" s="2">
        <f t="shared" si="5"/>
        <v>2.9207299950556004E-5</v>
      </c>
    </row>
    <row r="94" spans="2:12" ht="22.8" x14ac:dyDescent="0.25">
      <c r="B94" s="37" t="s">
        <v>141</v>
      </c>
      <c r="C94" s="38">
        <v>1.1262846684499507E-3</v>
      </c>
      <c r="D94" s="39">
        <v>3.3543621743225581E-2</v>
      </c>
      <c r="E94" s="40">
        <v>7103</v>
      </c>
      <c r="F94" s="41">
        <v>0</v>
      </c>
      <c r="G94" s="28"/>
      <c r="H94" s="37" t="s">
        <v>141</v>
      </c>
      <c r="I94" s="54">
        <v>-5.7019249919676952E-3</v>
      </c>
      <c r="J94" s="28"/>
      <c r="K94" s="2">
        <f t="shared" si="6"/>
        <v>-0.16979391923947046</v>
      </c>
      <c r="L94" s="2">
        <f t="shared" si="5"/>
        <v>1.9145191739475175E-4</v>
      </c>
    </row>
    <row r="95" spans="2:12" ht="22.8" x14ac:dyDescent="0.25">
      <c r="B95" s="37" t="s">
        <v>143</v>
      </c>
      <c r="C95" s="38">
        <v>5.6314233422497537E-4</v>
      </c>
      <c r="D95" s="39">
        <v>2.3725607553199003E-2</v>
      </c>
      <c r="E95" s="40">
        <v>7103</v>
      </c>
      <c r="F95" s="41">
        <v>0</v>
      </c>
      <c r="G95" s="28"/>
      <c r="H95" s="37" t="s">
        <v>143</v>
      </c>
      <c r="I95" s="54">
        <v>-2.2503959641069163E-3</v>
      </c>
      <c r="J95" s="28"/>
      <c r="K95" s="2">
        <f t="shared" si="6"/>
        <v>-9.4797516389311665E-2</v>
      </c>
      <c r="L95" s="2">
        <f t="shared" si="5"/>
        <v>5.3414574666466628E-5</v>
      </c>
    </row>
    <row r="96" spans="2:12" ht="22.8" x14ac:dyDescent="0.25">
      <c r="B96" s="37" t="s">
        <v>144</v>
      </c>
      <c r="C96" s="38">
        <v>0.31268478107841757</v>
      </c>
      <c r="D96" s="39">
        <v>0.46361974685512797</v>
      </c>
      <c r="E96" s="40">
        <v>7103</v>
      </c>
      <c r="F96" s="41">
        <v>0</v>
      </c>
      <c r="G96" s="28"/>
      <c r="H96" s="37" t="s">
        <v>144</v>
      </c>
      <c r="I96" s="54">
        <v>-6.9744787352823787E-2</v>
      </c>
      <c r="J96" s="28"/>
      <c r="K96" s="2">
        <f t="shared" si="6"/>
        <v>-0.10339648842227712</v>
      </c>
      <c r="L96" s="2">
        <f t="shared" si="5"/>
        <v>4.7038836703375157E-2</v>
      </c>
    </row>
    <row r="97" spans="2:13" ht="22.8" x14ac:dyDescent="0.25">
      <c r="B97" s="37" t="s">
        <v>145</v>
      </c>
      <c r="C97" s="38">
        <v>0.55863719555117552</v>
      </c>
      <c r="D97" s="39">
        <v>0.49658473246313795</v>
      </c>
      <c r="E97" s="40">
        <v>7103</v>
      </c>
      <c r="F97" s="41">
        <v>0</v>
      </c>
      <c r="G97" s="28"/>
      <c r="H97" s="37" t="s">
        <v>145</v>
      </c>
      <c r="I97" s="54">
        <v>9.1500371863581398E-2</v>
      </c>
      <c r="J97" s="28"/>
      <c r="K97" s="2">
        <f t="shared" si="6"/>
        <v>8.1325216209337262E-2</v>
      </c>
      <c r="L97" s="2">
        <f t="shared" si="5"/>
        <v>-0.10293411735842112</v>
      </c>
    </row>
    <row r="98" spans="2:13" x14ac:dyDescent="0.25">
      <c r="B98" s="37" t="s">
        <v>146</v>
      </c>
      <c r="C98" s="38">
        <v>5.6314233422497537E-4</v>
      </c>
      <c r="D98" s="39">
        <v>2.372560755319876E-2</v>
      </c>
      <c r="E98" s="40">
        <v>7103</v>
      </c>
      <c r="F98" s="41">
        <v>0</v>
      </c>
      <c r="G98" s="28"/>
      <c r="H98" s="37" t="s">
        <v>146</v>
      </c>
      <c r="I98" s="54">
        <v>1.6485236157035555E-3</v>
      </c>
      <c r="J98" s="28"/>
      <c r="K98" s="2">
        <f t="shared" si="6"/>
        <v>6.9443754330516569E-2</v>
      </c>
      <c r="L98" s="2">
        <f t="shared" si="5"/>
        <v>-3.9128752968314736E-5</v>
      </c>
    </row>
    <row r="99" spans="2:13" ht="22.8" x14ac:dyDescent="0.25">
      <c r="B99" s="37" t="s">
        <v>147</v>
      </c>
      <c r="C99" s="38">
        <v>5.0260453329579048E-2</v>
      </c>
      <c r="D99" s="39">
        <v>0.21849728010635477</v>
      </c>
      <c r="E99" s="40">
        <v>7103</v>
      </c>
      <c r="F99" s="41">
        <v>0</v>
      </c>
      <c r="G99" s="28"/>
      <c r="H99" s="37" t="s">
        <v>147</v>
      </c>
      <c r="I99" s="54">
        <v>-2.1040412953165898E-2</v>
      </c>
      <c r="J99" s="28"/>
      <c r="K99" s="2">
        <f t="shared" si="6"/>
        <v>-9.145611446591663E-2</v>
      </c>
      <c r="L99" s="2">
        <f t="shared" si="5"/>
        <v>4.8398803534438536E-3</v>
      </c>
    </row>
    <row r="100" spans="2:13" ht="22.8" x14ac:dyDescent="0.25">
      <c r="B100" s="37" t="s">
        <v>148</v>
      </c>
      <c r="C100" s="38">
        <v>1.0699704350274531E-2</v>
      </c>
      <c r="D100" s="39">
        <v>0.1028917447290893</v>
      </c>
      <c r="E100" s="40">
        <v>7103</v>
      </c>
      <c r="F100" s="41">
        <v>0</v>
      </c>
      <c r="G100" s="28"/>
      <c r="H100" s="37" t="s">
        <v>148</v>
      </c>
      <c r="I100" s="54">
        <v>6.4103929579521976E-3</v>
      </c>
      <c r="J100" s="28"/>
      <c r="K100" s="2">
        <f t="shared" si="6"/>
        <v>6.1635689677833679E-2</v>
      </c>
      <c r="L100" s="2">
        <f t="shared" si="5"/>
        <v>-6.666162538089311E-4</v>
      </c>
    </row>
    <row r="101" spans="2:13" ht="22.8" x14ac:dyDescent="0.25">
      <c r="B101" s="37" t="s">
        <v>149</v>
      </c>
      <c r="C101" s="38">
        <v>4.505138673799803E-3</v>
      </c>
      <c r="D101" s="39">
        <v>6.6973680572217142E-2</v>
      </c>
      <c r="E101" s="40">
        <v>7103</v>
      </c>
      <c r="F101" s="41">
        <v>0</v>
      </c>
      <c r="G101" s="28"/>
      <c r="H101" s="37" t="s">
        <v>149</v>
      </c>
      <c r="I101" s="54">
        <v>-6.5410064618085699E-3</v>
      </c>
      <c r="J101" s="28"/>
      <c r="K101" s="2">
        <f t="shared" si="6"/>
        <v>-9.7225331876610338E-2</v>
      </c>
      <c r="L101" s="2">
        <f t="shared" si="5"/>
        <v>4.3999584500799472E-4</v>
      </c>
    </row>
    <row r="102" spans="2:13" x14ac:dyDescent="0.25">
      <c r="B102" s="37" t="s">
        <v>150</v>
      </c>
      <c r="C102" s="38">
        <v>4.2235675066873153E-4</v>
      </c>
      <c r="D102" s="39">
        <v>2.0548425984498256E-2</v>
      </c>
      <c r="E102" s="40">
        <v>7103</v>
      </c>
      <c r="F102" s="41">
        <v>0</v>
      </c>
      <c r="G102" s="28"/>
      <c r="H102" s="37" t="s">
        <v>150</v>
      </c>
      <c r="I102" s="54">
        <v>1.8904977349127757E-3</v>
      </c>
      <c r="J102" s="28"/>
      <c r="K102" s="2">
        <f t="shared" si="6"/>
        <v>9.1963212747190548E-2</v>
      </c>
      <c r="L102" s="2">
        <f t="shared" si="5"/>
        <v>-3.8857695526981919E-5</v>
      </c>
    </row>
    <row r="103" spans="2:13" x14ac:dyDescent="0.25">
      <c r="B103" s="37" t="s">
        <v>151</v>
      </c>
      <c r="C103" s="38">
        <v>2.2525693368999015E-3</v>
      </c>
      <c r="D103" s="39">
        <v>4.741109287675413E-2</v>
      </c>
      <c r="E103" s="40">
        <v>7103</v>
      </c>
      <c r="F103" s="41">
        <v>0</v>
      </c>
      <c r="G103" s="28"/>
      <c r="H103" s="37" t="s">
        <v>151</v>
      </c>
      <c r="I103" s="54">
        <v>1.1735997817682477E-2</v>
      </c>
      <c r="J103" s="28"/>
      <c r="K103" s="2">
        <f t="shared" si="6"/>
        <v>0.2469793661854543</v>
      </c>
      <c r="L103" s="2">
        <f t="shared" si="5"/>
        <v>-5.575941666385309E-4</v>
      </c>
    </row>
    <row r="104" spans="2:13" x14ac:dyDescent="0.25">
      <c r="B104" s="37" t="s">
        <v>152</v>
      </c>
      <c r="C104" s="38">
        <v>0.39293256370547658</v>
      </c>
      <c r="D104" s="39">
        <v>0.48843643529459929</v>
      </c>
      <c r="E104" s="40">
        <v>7103</v>
      </c>
      <c r="F104" s="41">
        <v>0</v>
      </c>
      <c r="G104" s="28"/>
      <c r="H104" s="37" t="s">
        <v>152</v>
      </c>
      <c r="I104" s="54">
        <v>3.3672334822577296E-2</v>
      </c>
      <c r="J104" s="28"/>
      <c r="K104" s="2">
        <f t="shared" si="6"/>
        <v>4.1850641143230109E-2</v>
      </c>
      <c r="L104" s="2">
        <f t="shared" si="5"/>
        <v>-2.7088390406019302E-2</v>
      </c>
    </row>
    <row r="105" spans="2:13" ht="22.8" x14ac:dyDescent="0.25">
      <c r="B105" s="37" t="s">
        <v>153</v>
      </c>
      <c r="C105" s="42">
        <v>2.1740109812755173</v>
      </c>
      <c r="D105" s="43">
        <v>1.3113525506626567</v>
      </c>
      <c r="E105" s="40">
        <v>7103</v>
      </c>
      <c r="F105" s="41">
        <v>0</v>
      </c>
      <c r="G105" s="28"/>
      <c r="H105" s="37" t="s">
        <v>153</v>
      </c>
      <c r="I105" s="54">
        <v>-3.0321638742960681E-2</v>
      </c>
      <c r="J105" s="28"/>
      <c r="M105" s="3" t="str">
        <f>"((memesleep-"&amp;C105&amp;")/"&amp;D105&amp;")*("&amp;I105&amp;")"</f>
        <v>((memesleep-2.17401098127552)/1.31135255066266)*(-0.0303216387429607)</v>
      </c>
    </row>
    <row r="106" spans="2:13" x14ac:dyDescent="0.25">
      <c r="B106" s="37" t="s">
        <v>154</v>
      </c>
      <c r="C106" s="44">
        <v>4.2235675066873153E-4</v>
      </c>
      <c r="D106" s="45">
        <v>2.0548425984498388E-2</v>
      </c>
      <c r="E106" s="40">
        <v>7103</v>
      </c>
      <c r="F106" s="41">
        <v>0</v>
      </c>
      <c r="G106" s="28"/>
      <c r="H106" s="37" t="s">
        <v>154</v>
      </c>
      <c r="I106" s="54">
        <v>-2.4388588199479519E-3</v>
      </c>
      <c r="J106" s="28"/>
      <c r="K106" s="2">
        <f t="shared" si="6"/>
        <v>-0.11863822335104901</v>
      </c>
      <c r="L106" s="2">
        <f t="shared" si="5"/>
        <v>5.0128826768048878E-5</v>
      </c>
    </row>
    <row r="107" spans="2:13" x14ac:dyDescent="0.25">
      <c r="B107" s="37" t="s">
        <v>155</v>
      </c>
      <c r="C107" s="44">
        <v>1.4078558355624384E-4</v>
      </c>
      <c r="D107" s="45">
        <v>1.1865310091027341E-2</v>
      </c>
      <c r="E107" s="40">
        <v>7103</v>
      </c>
      <c r="F107" s="41">
        <v>0</v>
      </c>
      <c r="G107" s="28"/>
      <c r="H107" s="37" t="s">
        <v>155</v>
      </c>
      <c r="I107" s="54">
        <v>-1.5853625328417236E-4</v>
      </c>
      <c r="J107" s="28"/>
      <c r="K107" s="2">
        <f t="shared" si="6"/>
        <v>-1.3359442985405721E-2</v>
      </c>
      <c r="L107" s="2">
        <f t="shared" si="5"/>
        <v>1.8810818058864717E-6</v>
      </c>
    </row>
    <row r="108" spans="2:13" x14ac:dyDescent="0.25">
      <c r="B108" s="37" t="s">
        <v>156</v>
      </c>
      <c r="C108" s="44">
        <v>0.11614810643390117</v>
      </c>
      <c r="D108" s="45">
        <v>0.32042499679066039</v>
      </c>
      <c r="E108" s="40">
        <v>7103</v>
      </c>
      <c r="F108" s="41">
        <v>0</v>
      </c>
      <c r="G108" s="28"/>
      <c r="H108" s="37" t="s">
        <v>156</v>
      </c>
      <c r="I108" s="54">
        <v>-3.7143921786092847E-2</v>
      </c>
      <c r="J108" s="28"/>
      <c r="K108" s="2">
        <f t="shared" si="6"/>
        <v>-0.10245681808200971</v>
      </c>
      <c r="L108" s="2">
        <f t="shared" si="5"/>
        <v>1.3463981350375598E-2</v>
      </c>
    </row>
    <row r="109" spans="2:13" x14ac:dyDescent="0.25">
      <c r="B109" s="37" t="s">
        <v>157</v>
      </c>
      <c r="C109" s="44">
        <v>9.8549908489370692E-3</v>
      </c>
      <c r="D109" s="45">
        <v>9.878888583824022E-2</v>
      </c>
      <c r="E109" s="40">
        <v>7103</v>
      </c>
      <c r="F109" s="41">
        <v>0</v>
      </c>
      <c r="G109" s="28"/>
      <c r="H109" s="37" t="s">
        <v>157</v>
      </c>
      <c r="I109" s="54">
        <v>-6.5846037594424357E-3</v>
      </c>
      <c r="J109" s="28"/>
      <c r="K109" s="2">
        <f t="shared" si="6"/>
        <v>-6.5996417454538561E-2</v>
      </c>
      <c r="L109" s="2">
        <f t="shared" si="5"/>
        <v>6.5686751341073493E-4</v>
      </c>
    </row>
    <row r="110" spans="2:13" x14ac:dyDescent="0.25">
      <c r="B110" s="37" t="s">
        <v>158</v>
      </c>
      <c r="C110" s="44">
        <v>9.8549908489370701E-4</v>
      </c>
      <c r="D110" s="45">
        <v>3.1379396158875486E-2</v>
      </c>
      <c r="E110" s="40">
        <v>7103</v>
      </c>
      <c r="F110" s="41">
        <v>0</v>
      </c>
      <c r="G110" s="28"/>
      <c r="H110" s="37" t="s">
        <v>158</v>
      </c>
      <c r="I110" s="54">
        <v>1.1793781852605407E-3</v>
      </c>
      <c r="J110" s="28"/>
      <c r="K110" s="2">
        <f t="shared" si="6"/>
        <v>3.7547437279317149E-2</v>
      </c>
      <c r="L110" s="2">
        <f t="shared" si="5"/>
        <v>-3.7039467440138119E-5</v>
      </c>
    </row>
    <row r="111" spans="2:13" x14ac:dyDescent="0.25">
      <c r="B111" s="37" t="s">
        <v>159</v>
      </c>
      <c r="C111" s="44">
        <v>7.1519076446571864E-2</v>
      </c>
      <c r="D111" s="45">
        <v>0.2577080677954427</v>
      </c>
      <c r="E111" s="40">
        <v>7103</v>
      </c>
      <c r="F111" s="41">
        <v>0</v>
      </c>
      <c r="G111" s="28"/>
      <c r="H111" s="37" t="s">
        <v>159</v>
      </c>
      <c r="I111" s="54">
        <v>-2.9490371700394206E-2</v>
      </c>
      <c r="J111" s="28"/>
      <c r="K111" s="2">
        <f t="shared" si="6"/>
        <v>-0.10624908946991106</v>
      </c>
      <c r="L111" s="2">
        <f t="shared" si="5"/>
        <v>8.1841603412759374E-3</v>
      </c>
    </row>
    <row r="112" spans="2:13" x14ac:dyDescent="0.25">
      <c r="B112" s="37" t="s">
        <v>160</v>
      </c>
      <c r="C112" s="44">
        <v>7.3208503449246811E-3</v>
      </c>
      <c r="D112" s="45">
        <v>8.5254200858487728E-2</v>
      </c>
      <c r="E112" s="40">
        <v>7103</v>
      </c>
      <c r="F112" s="41">
        <v>0</v>
      </c>
      <c r="G112" s="28"/>
      <c r="H112" s="37" t="s">
        <v>160</v>
      </c>
      <c r="I112" s="54">
        <v>-8.4019570401516561E-3</v>
      </c>
      <c r="J112" s="28"/>
      <c r="K112" s="2">
        <f t="shared" si="6"/>
        <v>-9.7830341332979159E-2</v>
      </c>
      <c r="L112" s="2">
        <f t="shared" si="5"/>
        <v>7.2148315832008477E-4</v>
      </c>
    </row>
    <row r="113" spans="2:13" x14ac:dyDescent="0.25">
      <c r="B113" s="37" t="s">
        <v>161</v>
      </c>
      <c r="C113" s="44">
        <v>5.6314233422497537E-4</v>
      </c>
      <c r="D113" s="45">
        <v>2.3725607553198556E-2</v>
      </c>
      <c r="E113" s="40">
        <v>7103</v>
      </c>
      <c r="F113" s="41">
        <v>0</v>
      </c>
      <c r="G113" s="28"/>
      <c r="H113" s="37" t="s">
        <v>161</v>
      </c>
      <c r="I113" s="54">
        <v>-2.8637920925399267E-3</v>
      </c>
      <c r="J113" s="28"/>
      <c r="K113" s="2">
        <f t="shared" si="6"/>
        <v>-0.12063671556391126</v>
      </c>
      <c r="L113" s="2">
        <f t="shared" si="5"/>
        <v>6.7973920588201869E-5</v>
      </c>
    </row>
    <row r="114" spans="2:13" x14ac:dyDescent="0.25">
      <c r="B114" s="37" t="s">
        <v>162</v>
      </c>
      <c r="C114" s="44">
        <v>0.22736871744333381</v>
      </c>
      <c r="D114" s="45">
        <v>0.41916216356540531</v>
      </c>
      <c r="E114" s="40">
        <v>7103</v>
      </c>
      <c r="F114" s="41">
        <v>0</v>
      </c>
      <c r="G114" s="28"/>
      <c r="H114" s="37" t="s">
        <v>162</v>
      </c>
      <c r="I114" s="54">
        <v>-4.5405676849632905E-2</v>
      </c>
      <c r="J114" s="28"/>
      <c r="K114" s="2">
        <f t="shared" si="6"/>
        <v>-8.3695164757425167E-2</v>
      </c>
      <c r="L114" s="2">
        <f t="shared" si="5"/>
        <v>2.4629681319832668E-2</v>
      </c>
    </row>
    <row r="115" spans="2:13" x14ac:dyDescent="0.25">
      <c r="B115" s="37" t="s">
        <v>163</v>
      </c>
      <c r="C115" s="44">
        <v>6.8140222441222031E-2</v>
      </c>
      <c r="D115" s="45">
        <v>0.25200411359036318</v>
      </c>
      <c r="E115" s="40">
        <v>7103</v>
      </c>
      <c r="F115" s="41">
        <v>0</v>
      </c>
      <c r="G115" s="28"/>
      <c r="H115" s="37" t="s">
        <v>163</v>
      </c>
      <c r="I115" s="54">
        <v>-1.9525021058094835E-2</v>
      </c>
      <c r="J115" s="28"/>
      <c r="K115" s="2">
        <f t="shared" si="6"/>
        <v>-7.219954278048929E-2</v>
      </c>
      <c r="L115" s="2">
        <f t="shared" si="5"/>
        <v>5.2794347644291922E-3</v>
      </c>
    </row>
    <row r="116" spans="2:13" x14ac:dyDescent="0.25">
      <c r="B116" s="37" t="s">
        <v>164</v>
      </c>
      <c r="C116" s="44">
        <v>3.0972828382373643E-3</v>
      </c>
      <c r="D116" s="45">
        <v>5.5570895625847286E-2</v>
      </c>
      <c r="E116" s="40">
        <v>7103</v>
      </c>
      <c r="F116" s="41">
        <v>0</v>
      </c>
      <c r="G116" s="28"/>
      <c r="H116" s="37" t="s">
        <v>164</v>
      </c>
      <c r="I116" s="54">
        <v>-3.1026199470767396E-3</v>
      </c>
      <c r="J116" s="28"/>
      <c r="K116" s="2">
        <f t="shared" si="6"/>
        <v>-5.5658816017398437E-2</v>
      </c>
      <c r="L116" s="2">
        <f t="shared" si="5"/>
        <v>1.729266985429693E-4</v>
      </c>
    </row>
    <row r="117" spans="2:13" x14ac:dyDescent="0.25">
      <c r="B117" s="37" t="s">
        <v>165</v>
      </c>
      <c r="C117" s="44">
        <v>3.4633253554835985E-2</v>
      </c>
      <c r="D117" s="45">
        <v>0.18286196696315288</v>
      </c>
      <c r="E117" s="40">
        <v>7103</v>
      </c>
      <c r="F117" s="41">
        <v>0</v>
      </c>
      <c r="G117" s="28"/>
      <c r="H117" s="37" t="s">
        <v>165</v>
      </c>
      <c r="I117" s="54">
        <v>-4.4572620205463693E-3</v>
      </c>
      <c r="J117" s="28"/>
      <c r="K117" s="2">
        <f t="shared" si="6"/>
        <v>-2.3530822763683221E-2</v>
      </c>
      <c r="L117" s="2">
        <f t="shared" si="5"/>
        <v>8.441858538524241E-4</v>
      </c>
    </row>
    <row r="118" spans="2:13" ht="22.8" x14ac:dyDescent="0.25">
      <c r="B118" s="37" t="s">
        <v>166</v>
      </c>
      <c r="C118" s="44">
        <v>1.6190342108968039E-2</v>
      </c>
      <c r="D118" s="45">
        <v>0.12621591702375787</v>
      </c>
      <c r="E118" s="40">
        <v>7103</v>
      </c>
      <c r="F118" s="41">
        <v>0</v>
      </c>
      <c r="G118" s="28"/>
      <c r="H118" s="37" t="s">
        <v>166</v>
      </c>
      <c r="I118" s="54">
        <v>-8.560589483655619E-4</v>
      </c>
      <c r="J118" s="28"/>
      <c r="K118" s="2">
        <f t="shared" si="6"/>
        <v>-6.6726850383502052E-3</v>
      </c>
      <c r="L118" s="2">
        <f t="shared" si="5"/>
        <v>1.0981093008160752E-4</v>
      </c>
    </row>
    <row r="119" spans="2:13" x14ac:dyDescent="0.25">
      <c r="B119" s="37" t="s">
        <v>167</v>
      </c>
      <c r="C119" s="44">
        <v>2.8157116711248764E-3</v>
      </c>
      <c r="D119" s="45">
        <v>5.2992252169536992E-2</v>
      </c>
      <c r="E119" s="40">
        <v>7103</v>
      </c>
      <c r="F119" s="41">
        <v>0</v>
      </c>
      <c r="G119" s="28"/>
      <c r="H119" s="37" t="s">
        <v>167</v>
      </c>
      <c r="I119" s="54">
        <v>2.8967492554608878E-3</v>
      </c>
      <c r="J119" s="28"/>
      <c r="K119" s="2">
        <f t="shared" si="6"/>
        <v>5.4509720317840994E-2</v>
      </c>
      <c r="L119" s="2">
        <f t="shared" si="5"/>
        <v>-1.5391704169939572E-4</v>
      </c>
    </row>
    <row r="120" spans="2:13" ht="15" thickBot="1" x14ac:dyDescent="0.3">
      <c r="B120" s="46" t="s">
        <v>168</v>
      </c>
      <c r="C120" s="47">
        <v>0.43241326841144162</v>
      </c>
      <c r="D120" s="48">
        <v>1.8382016071772376</v>
      </c>
      <c r="E120" s="49">
        <v>7103</v>
      </c>
      <c r="F120" s="50">
        <v>531</v>
      </c>
      <c r="G120" s="28"/>
      <c r="H120" s="46" t="s">
        <v>168</v>
      </c>
      <c r="I120" s="55">
        <v>2.0213041818031949E-2</v>
      </c>
      <c r="J120" s="28"/>
      <c r="M120" s="2" t="str">
        <f>"((landarea-"&amp;C120&amp;")/"&amp;D120&amp;")*("&amp;I120&amp;")"</f>
        <v>((landarea-0.432413268411442)/1.83820160717724)*(0.0202130418180319)</v>
      </c>
    </row>
    <row r="121" spans="2:13" ht="15" thickTop="1" x14ac:dyDescent="0.25">
      <c r="B121" s="131" t="s">
        <v>48</v>
      </c>
      <c r="C121" s="131"/>
      <c r="D121" s="131"/>
      <c r="E121" s="131"/>
      <c r="F121" s="131"/>
      <c r="G121" s="28"/>
      <c r="H121" s="131" t="s">
        <v>7</v>
      </c>
      <c r="I121" s="131"/>
      <c r="J121" s="28"/>
    </row>
  </sheetData>
  <mergeCells count="7">
    <mergeCell ref="K5:L5"/>
    <mergeCell ref="B5:F5"/>
    <mergeCell ref="B6"/>
    <mergeCell ref="B121:F121"/>
    <mergeCell ref="H4:I4"/>
    <mergeCell ref="H5:H6"/>
    <mergeCell ref="H121:I121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20"/>
  <sheetViews>
    <sheetView topLeftCell="B87" workbookViewId="0">
      <selection activeCell="M105" sqref="M105"/>
    </sheetView>
  </sheetViews>
  <sheetFormatPr defaultColWidth="9.109375" defaultRowHeight="14.4" x14ac:dyDescent="0.3"/>
  <cols>
    <col min="1" max="1" width="5.44140625" style="2" customWidth="1"/>
    <col min="2" max="2" width="35" style="2" bestFit="1" customWidth="1"/>
    <col min="3" max="3" width="6.44140625" style="2" bestFit="1" customWidth="1"/>
    <col min="4" max="4" width="8.88671875" style="2" bestFit="1" customWidth="1"/>
    <col min="5" max="5" width="7.5546875" style="2" bestFit="1" customWidth="1"/>
    <col min="6" max="6" width="8.88671875" style="2" bestFit="1" customWidth="1"/>
    <col min="7" max="7" width="9.109375" style="2"/>
    <col min="8" max="8" width="37.5546875" style="2" customWidth="1"/>
    <col min="9" max="9" width="10.21875" style="2" bestFit="1" customWidth="1"/>
    <col min="10" max="10" width="9.109375" style="2"/>
    <col min="11" max="11" width="12" style="2" bestFit="1" customWidth="1"/>
    <col min="12" max="12" width="15.21875" style="2" bestFit="1" customWidth="1"/>
    <col min="13" max="16384" width="9.109375" style="2"/>
  </cols>
  <sheetData>
    <row r="1" spans="1:12" x14ac:dyDescent="0.3">
      <c r="A1" s="2" t="s">
        <v>11</v>
      </c>
    </row>
    <row r="4" spans="1:12" ht="15" thickBot="1" x14ac:dyDescent="0.3">
      <c r="H4" s="134" t="s">
        <v>6</v>
      </c>
      <c r="I4" s="134"/>
      <c r="J4" s="56"/>
    </row>
    <row r="5" spans="1:12" ht="15.6" thickTop="1" thickBot="1" x14ac:dyDescent="0.3">
      <c r="B5" s="134" t="s">
        <v>0</v>
      </c>
      <c r="C5" s="134"/>
      <c r="D5" s="134"/>
      <c r="E5" s="134"/>
      <c r="F5" s="134"/>
      <c r="G5" s="56"/>
      <c r="H5" s="137" t="s">
        <v>47</v>
      </c>
      <c r="I5" s="79" t="s">
        <v>4</v>
      </c>
      <c r="J5" s="56"/>
      <c r="K5" s="123" t="s">
        <v>8</v>
      </c>
      <c r="L5" s="123"/>
    </row>
    <row r="6" spans="1:12" ht="26.4" thickTop="1" thickBot="1" x14ac:dyDescent="0.3">
      <c r="B6" s="135" t="s">
        <v>47</v>
      </c>
      <c r="C6" s="57" t="s">
        <v>1</v>
      </c>
      <c r="D6" s="58" t="s">
        <v>49</v>
      </c>
      <c r="E6" s="58" t="s">
        <v>50</v>
      </c>
      <c r="F6" s="59" t="s">
        <v>2</v>
      </c>
      <c r="G6" s="56"/>
      <c r="H6" s="138"/>
      <c r="I6" s="80" t="s">
        <v>5</v>
      </c>
      <c r="J6" s="56"/>
      <c r="K6" s="1" t="s">
        <v>9</v>
      </c>
      <c r="L6" s="1" t="s">
        <v>10</v>
      </c>
    </row>
    <row r="7" spans="1:12" ht="23.4" thickTop="1" x14ac:dyDescent="0.25">
      <c r="B7" s="60" t="s">
        <v>52</v>
      </c>
      <c r="C7" s="61">
        <v>3.8044358102638821E-3</v>
      </c>
      <c r="D7" s="62">
        <v>6.1565159655621517E-2</v>
      </c>
      <c r="E7" s="63">
        <v>12354</v>
      </c>
      <c r="F7" s="64">
        <v>0</v>
      </c>
      <c r="G7" s="56"/>
      <c r="H7" s="60" t="s">
        <v>52</v>
      </c>
      <c r="I7" s="81">
        <v>3.6485426246513682E-4</v>
      </c>
      <c r="J7" s="56"/>
      <c r="K7" s="2">
        <f>((1-C7)/D7)*I7</f>
        <v>5.9037643998101595E-3</v>
      </c>
      <c r="L7" s="2">
        <f>((0-C7)/D7)*I7</f>
        <v>-2.2546268529379824E-5</v>
      </c>
    </row>
    <row r="8" spans="1:12" ht="22.8" x14ac:dyDescent="0.25">
      <c r="B8" s="65" t="s">
        <v>53</v>
      </c>
      <c r="C8" s="66">
        <v>4.8567265662943174E-4</v>
      </c>
      <c r="D8" s="67">
        <v>2.2033521638084894E-2</v>
      </c>
      <c r="E8" s="68">
        <v>12354</v>
      </c>
      <c r="F8" s="69">
        <v>0</v>
      </c>
      <c r="G8" s="56"/>
      <c r="H8" s="65" t="s">
        <v>53</v>
      </c>
      <c r="I8" s="82">
        <v>1.4636292789323177E-3</v>
      </c>
      <c r="J8" s="56"/>
      <c r="K8" s="2">
        <f t="shared" ref="K8:K71" si="0">((1-C8)/D8)*I8</f>
        <v>6.6395125492941923E-2</v>
      </c>
      <c r="L8" s="2">
        <f t="shared" ref="L8:L71" si="1">((0-C8)/D8)*I8</f>
        <v>-3.2261965740010654E-5</v>
      </c>
    </row>
    <row r="9" spans="1:12" ht="22.8" x14ac:dyDescent="0.25">
      <c r="B9" s="65" t="s">
        <v>54</v>
      </c>
      <c r="C9" s="66">
        <v>9.7134531325886349E-4</v>
      </c>
      <c r="D9" s="67">
        <v>3.1152533725261333E-2</v>
      </c>
      <c r="E9" s="68">
        <v>12354</v>
      </c>
      <c r="F9" s="69">
        <v>0</v>
      </c>
      <c r="G9" s="56"/>
      <c r="H9" s="65" t="s">
        <v>54</v>
      </c>
      <c r="I9" s="82">
        <v>1.1076000359513253E-3</v>
      </c>
      <c r="J9" s="56"/>
      <c r="K9" s="2">
        <f t="shared" si="0"/>
        <v>3.5519556245602178E-2</v>
      </c>
      <c r="L9" s="2">
        <f t="shared" si="1"/>
        <v>-3.4535300190181985E-5</v>
      </c>
    </row>
    <row r="10" spans="1:12" ht="22.8" x14ac:dyDescent="0.25">
      <c r="B10" s="65" t="s">
        <v>55</v>
      </c>
      <c r="C10" s="66">
        <v>0.96146996924073169</v>
      </c>
      <c r="D10" s="67">
        <v>0.19247978177843866</v>
      </c>
      <c r="E10" s="68">
        <v>12354</v>
      </c>
      <c r="F10" s="69">
        <v>0</v>
      </c>
      <c r="G10" s="56"/>
      <c r="H10" s="65" t="s">
        <v>55</v>
      </c>
      <c r="I10" s="82">
        <v>8.785559837839579E-3</v>
      </c>
      <c r="J10" s="56"/>
      <c r="K10" s="2">
        <f t="shared" si="0"/>
        <v>1.7586672618893756E-3</v>
      </c>
      <c r="L10" s="2">
        <f t="shared" si="1"/>
        <v>-4.3885398606558768E-2</v>
      </c>
    </row>
    <row r="11" spans="1:12" ht="22.8" x14ac:dyDescent="0.25">
      <c r="B11" s="65" t="s">
        <v>56</v>
      </c>
      <c r="C11" s="66">
        <v>2.2664723976040155E-3</v>
      </c>
      <c r="D11" s="67">
        <v>4.7555426189826361E-2</v>
      </c>
      <c r="E11" s="68">
        <v>12354</v>
      </c>
      <c r="F11" s="69">
        <v>0</v>
      </c>
      <c r="G11" s="56"/>
      <c r="H11" s="65" t="s">
        <v>56</v>
      </c>
      <c r="I11" s="82">
        <v>-5.3965512673858273E-3</v>
      </c>
      <c r="J11" s="56"/>
      <c r="K11" s="2">
        <f t="shared" si="0"/>
        <v>-0.11322199303615792</v>
      </c>
      <c r="L11" s="2">
        <f t="shared" si="1"/>
        <v>2.5719745294600218E-4</v>
      </c>
    </row>
    <row r="12" spans="1:12" ht="22.8" x14ac:dyDescent="0.25">
      <c r="B12" s="65" t="s">
        <v>57</v>
      </c>
      <c r="C12" s="66">
        <v>3.7234903674923103E-3</v>
      </c>
      <c r="D12" s="67">
        <v>6.0909164241530624E-2</v>
      </c>
      <c r="E12" s="68">
        <v>12354</v>
      </c>
      <c r="F12" s="69">
        <v>0</v>
      </c>
      <c r="G12" s="56"/>
      <c r="H12" s="65" t="s">
        <v>57</v>
      </c>
      <c r="I12" s="82">
        <v>-9.3428759994166697E-3</v>
      </c>
      <c r="J12" s="56"/>
      <c r="K12" s="2">
        <f t="shared" si="0"/>
        <v>-0.15281916943922685</v>
      </c>
      <c r="L12" s="2">
        <f t="shared" si="1"/>
        <v>5.7114736709493305E-4</v>
      </c>
    </row>
    <row r="13" spans="1:12" x14ac:dyDescent="0.25">
      <c r="B13" s="65" t="s">
        <v>58</v>
      </c>
      <c r="C13" s="66">
        <v>1.618908855431439E-4</v>
      </c>
      <c r="D13" s="67">
        <v>1.2723119906410752E-2</v>
      </c>
      <c r="E13" s="68">
        <v>12354</v>
      </c>
      <c r="F13" s="69">
        <v>0</v>
      </c>
      <c r="G13" s="56"/>
      <c r="H13" s="65" t="s">
        <v>58</v>
      </c>
      <c r="I13" s="82">
        <v>4.3701618370628145E-4</v>
      </c>
      <c r="J13" s="56"/>
      <c r="K13" s="2">
        <f t="shared" si="0"/>
        <v>3.4342632780591999E-2</v>
      </c>
      <c r="L13" s="2">
        <f t="shared" si="1"/>
        <v>-5.5606594528160619E-6</v>
      </c>
    </row>
    <row r="14" spans="1:12" ht="22.8" x14ac:dyDescent="0.25">
      <c r="B14" s="65" t="s">
        <v>59</v>
      </c>
      <c r="C14" s="66">
        <v>6.0709082078678955E-3</v>
      </c>
      <c r="D14" s="67">
        <v>7.7682306543846419E-2</v>
      </c>
      <c r="E14" s="68">
        <v>12354</v>
      </c>
      <c r="F14" s="69">
        <v>0</v>
      </c>
      <c r="G14" s="56"/>
      <c r="H14" s="65" t="s">
        <v>59</v>
      </c>
      <c r="I14" s="82">
        <v>-7.4815102632130187E-4</v>
      </c>
      <c r="J14" s="56"/>
      <c r="K14" s="2">
        <f t="shared" si="0"/>
        <v>-9.5724380904571357E-3</v>
      </c>
      <c r="L14" s="2">
        <f t="shared" si="1"/>
        <v>5.8468348952218016E-5</v>
      </c>
    </row>
    <row r="15" spans="1:12" ht="45.6" x14ac:dyDescent="0.25">
      <c r="B15" s="65" t="s">
        <v>61</v>
      </c>
      <c r="C15" s="66">
        <v>2.0479197021207703E-2</v>
      </c>
      <c r="D15" s="67">
        <v>0.14163835423844273</v>
      </c>
      <c r="E15" s="68">
        <v>12354</v>
      </c>
      <c r="F15" s="69">
        <v>0</v>
      </c>
      <c r="G15" s="56"/>
      <c r="H15" s="65" t="s">
        <v>61</v>
      </c>
      <c r="I15" s="82">
        <v>-7.0729276652476969E-3</v>
      </c>
      <c r="J15" s="56"/>
      <c r="K15" s="2">
        <f t="shared" si="0"/>
        <v>-4.8913868163217869E-2</v>
      </c>
      <c r="L15" s="2">
        <f t="shared" si="1"/>
        <v>1.0226599987847385E-3</v>
      </c>
    </row>
    <row r="16" spans="1:12" ht="22.8" x14ac:dyDescent="0.25">
      <c r="B16" s="65" t="s">
        <v>62</v>
      </c>
      <c r="C16" s="66">
        <v>5.6661809940100377E-4</v>
      </c>
      <c r="D16" s="67">
        <v>2.3797959706792608E-2</v>
      </c>
      <c r="E16" s="68">
        <v>12354</v>
      </c>
      <c r="F16" s="69">
        <v>0</v>
      </c>
      <c r="G16" s="56"/>
      <c r="H16" s="65" t="s">
        <v>62</v>
      </c>
      <c r="I16" s="82">
        <v>4.1936107753255646E-3</v>
      </c>
      <c r="J16" s="56"/>
      <c r="K16" s="2">
        <f t="shared" si="0"/>
        <v>0.17611739204525695</v>
      </c>
      <c r="L16" s="2">
        <f t="shared" si="1"/>
        <v>-9.9847877566761062E-5</v>
      </c>
    </row>
    <row r="17" spans="2:12" ht="22.8" x14ac:dyDescent="0.25">
      <c r="B17" s="65" t="s">
        <v>64</v>
      </c>
      <c r="C17" s="66">
        <v>8.9201877934272297E-2</v>
      </c>
      <c r="D17" s="67">
        <v>0.28504645208155338</v>
      </c>
      <c r="E17" s="68">
        <v>12354</v>
      </c>
      <c r="F17" s="69">
        <v>0</v>
      </c>
      <c r="G17" s="56"/>
      <c r="H17" s="65" t="s">
        <v>64</v>
      </c>
      <c r="I17" s="82">
        <v>8.7876973042888301E-2</v>
      </c>
      <c r="J17" s="56"/>
      <c r="K17" s="2">
        <f t="shared" si="0"/>
        <v>0.28078996049873262</v>
      </c>
      <c r="L17" s="2">
        <f t="shared" si="1"/>
        <v>-2.7500047677710922E-2</v>
      </c>
    </row>
    <row r="18" spans="2:12" ht="22.8" x14ac:dyDescent="0.25">
      <c r="B18" s="65" t="s">
        <v>65</v>
      </c>
      <c r="C18" s="66">
        <v>2.6469159786304031E-2</v>
      </c>
      <c r="D18" s="67">
        <v>0.16053233126543962</v>
      </c>
      <c r="E18" s="68">
        <v>12354</v>
      </c>
      <c r="F18" s="69">
        <v>0</v>
      </c>
      <c r="G18" s="56"/>
      <c r="H18" s="65" t="s">
        <v>65</v>
      </c>
      <c r="I18" s="82">
        <v>2.6596693046328512E-2</v>
      </c>
      <c r="J18" s="56"/>
      <c r="K18" s="2">
        <f t="shared" si="0"/>
        <v>0.1612927484712377</v>
      </c>
      <c r="L18" s="2">
        <f t="shared" si="1"/>
        <v>-4.3853603350872813E-3</v>
      </c>
    </row>
    <row r="19" spans="2:12" ht="22.8" x14ac:dyDescent="0.25">
      <c r="B19" s="65" t="s">
        <v>66</v>
      </c>
      <c r="C19" s="66">
        <v>3.8044358102638821E-3</v>
      </c>
      <c r="D19" s="67">
        <v>6.1565159655624646E-2</v>
      </c>
      <c r="E19" s="68">
        <v>12354</v>
      </c>
      <c r="F19" s="69">
        <v>0</v>
      </c>
      <c r="G19" s="56"/>
      <c r="H19" s="65" t="s">
        <v>66</v>
      </c>
      <c r="I19" s="82">
        <v>9.7356134432951894E-3</v>
      </c>
      <c r="J19" s="56"/>
      <c r="K19" s="2">
        <f t="shared" si="0"/>
        <v>0.15753349753541265</v>
      </c>
      <c r="L19" s="2">
        <f t="shared" si="1"/>
        <v>-6.0161488455061298E-4</v>
      </c>
    </row>
    <row r="20" spans="2:12" ht="22.8" x14ac:dyDescent="0.25">
      <c r="B20" s="65" t="s">
        <v>67</v>
      </c>
      <c r="C20" s="66">
        <v>1.618908855431439E-4</v>
      </c>
      <c r="D20" s="67">
        <v>1.2723119906411083E-2</v>
      </c>
      <c r="E20" s="68">
        <v>12354</v>
      </c>
      <c r="F20" s="69">
        <v>0</v>
      </c>
      <c r="G20" s="56"/>
      <c r="H20" s="65" t="s">
        <v>67</v>
      </c>
      <c r="I20" s="82">
        <v>3.6614681808563587E-3</v>
      </c>
      <c r="J20" s="56"/>
      <c r="K20" s="2">
        <f t="shared" ref="K20:K65" si="2">((1-C20)/D20)*I20</f>
        <v>0.28773409741155426</v>
      </c>
      <c r="L20" s="2">
        <f t="shared" ref="L20:L65" si="3">((0-C20)/D20)*I20</f>
        <v>-4.6589070176741294E-5</v>
      </c>
    </row>
    <row r="21" spans="2:12" ht="22.8" x14ac:dyDescent="0.25">
      <c r="B21" s="65" t="s">
        <v>68</v>
      </c>
      <c r="C21" s="66">
        <v>0.10862878419944957</v>
      </c>
      <c r="D21" s="67">
        <v>0.31118549116061811</v>
      </c>
      <c r="E21" s="68">
        <v>12354</v>
      </c>
      <c r="F21" s="69">
        <v>0</v>
      </c>
      <c r="G21" s="56"/>
      <c r="H21" s="65" t="s">
        <v>68</v>
      </c>
      <c r="I21" s="82">
        <v>3.3648391045915181E-2</v>
      </c>
      <c r="J21" s="56"/>
      <c r="K21" s="2">
        <f t="shared" si="2"/>
        <v>9.6383694254076918E-2</v>
      </c>
      <c r="L21" s="2">
        <f t="shared" si="3"/>
        <v>-1.1745996884214604E-2</v>
      </c>
    </row>
    <row r="22" spans="2:12" ht="22.8" x14ac:dyDescent="0.25">
      <c r="B22" s="65" t="s">
        <v>69</v>
      </c>
      <c r="C22" s="66">
        <v>0.20390157034158982</v>
      </c>
      <c r="D22" s="67">
        <v>0.40291296894586426</v>
      </c>
      <c r="E22" s="68">
        <v>12354</v>
      </c>
      <c r="F22" s="69">
        <v>0</v>
      </c>
      <c r="G22" s="56"/>
      <c r="H22" s="65" t="s">
        <v>69</v>
      </c>
      <c r="I22" s="82">
        <v>-1.1958792941423669E-2</v>
      </c>
      <c r="J22" s="56"/>
      <c r="K22" s="2">
        <f t="shared" si="2"/>
        <v>-2.3628865325892819E-2</v>
      </c>
      <c r="L22" s="2">
        <f t="shared" si="3"/>
        <v>6.0519686584569431E-3</v>
      </c>
    </row>
    <row r="23" spans="2:12" ht="22.8" x14ac:dyDescent="0.25">
      <c r="B23" s="65" t="s">
        <v>70</v>
      </c>
      <c r="C23" s="66">
        <v>0.2300469483568075</v>
      </c>
      <c r="D23" s="67">
        <v>0.4208796604245123</v>
      </c>
      <c r="E23" s="68">
        <v>12354</v>
      </c>
      <c r="F23" s="69">
        <v>0</v>
      </c>
      <c r="G23" s="56"/>
      <c r="H23" s="65" t="s">
        <v>70</v>
      </c>
      <c r="I23" s="82">
        <v>-3.9632126896914054E-2</v>
      </c>
      <c r="J23" s="56"/>
      <c r="K23" s="2">
        <f t="shared" si="2"/>
        <v>-7.2502617533503455E-2</v>
      </c>
      <c r="L23" s="2">
        <f t="shared" si="3"/>
        <v>2.1662367433790661E-2</v>
      </c>
    </row>
    <row r="24" spans="2:12" ht="22.8" x14ac:dyDescent="0.25">
      <c r="B24" s="65" t="s">
        <v>71</v>
      </c>
      <c r="C24" s="66">
        <v>5.5852355512384655E-3</v>
      </c>
      <c r="D24" s="67">
        <v>7.4528452994496105E-2</v>
      </c>
      <c r="E24" s="68">
        <v>12354</v>
      </c>
      <c r="F24" s="69">
        <v>0</v>
      </c>
      <c r="G24" s="56"/>
      <c r="H24" s="65" t="s">
        <v>71</v>
      </c>
      <c r="I24" s="82">
        <v>-9.5359772372026197E-3</v>
      </c>
      <c r="J24" s="56"/>
      <c r="K24" s="2">
        <f t="shared" si="2"/>
        <v>-0.12723619204630329</v>
      </c>
      <c r="L24" s="2">
        <f t="shared" si="3"/>
        <v>7.1463551088277806E-4</v>
      </c>
    </row>
    <row r="25" spans="2:12" ht="22.8" x14ac:dyDescent="0.25">
      <c r="B25" s="65" t="s">
        <v>72</v>
      </c>
      <c r="C25" s="66">
        <v>1.9184069936862554E-2</v>
      </c>
      <c r="D25" s="67">
        <v>0.13717712853685976</v>
      </c>
      <c r="E25" s="68">
        <v>12354</v>
      </c>
      <c r="F25" s="69">
        <v>0</v>
      </c>
      <c r="G25" s="56"/>
      <c r="H25" s="65" t="s">
        <v>72</v>
      </c>
      <c r="I25" s="82">
        <v>-1.7684162032860752E-2</v>
      </c>
      <c r="J25" s="56"/>
      <c r="K25" s="2">
        <f t="shared" si="2"/>
        <v>-0.12644168905304745</v>
      </c>
      <c r="L25" s="2">
        <f t="shared" si="3"/>
        <v>2.4731105311192737E-3</v>
      </c>
    </row>
    <row r="26" spans="2:12" ht="22.8" x14ac:dyDescent="0.25">
      <c r="B26" s="65" t="s">
        <v>74</v>
      </c>
      <c r="C26" s="66">
        <v>1.9345960822405701E-2</v>
      </c>
      <c r="D26" s="67">
        <v>0.13774334981697275</v>
      </c>
      <c r="E26" s="68">
        <v>12354</v>
      </c>
      <c r="F26" s="69">
        <v>0</v>
      </c>
      <c r="G26" s="56"/>
      <c r="H26" s="65" t="s">
        <v>74</v>
      </c>
      <c r="I26" s="82">
        <v>1.6013000237833724E-2</v>
      </c>
      <c r="J26" s="56"/>
      <c r="K26" s="2">
        <f t="shared" si="2"/>
        <v>0.11400342291260632</v>
      </c>
      <c r="L26" s="2">
        <f t="shared" si="3"/>
        <v>-2.2490151115239715E-3</v>
      </c>
    </row>
    <row r="27" spans="2:12" ht="22.8" x14ac:dyDescent="0.25">
      <c r="B27" s="65" t="s">
        <v>75</v>
      </c>
      <c r="C27" s="66">
        <v>9.3896713615023476E-3</v>
      </c>
      <c r="D27" s="67">
        <v>9.6448216202534062E-2</v>
      </c>
      <c r="E27" s="68">
        <v>12354</v>
      </c>
      <c r="F27" s="69">
        <v>0</v>
      </c>
      <c r="G27" s="56"/>
      <c r="H27" s="65" t="s">
        <v>75</v>
      </c>
      <c r="I27" s="82">
        <v>4.2766806891596128E-3</v>
      </c>
      <c r="J27" s="56"/>
      <c r="K27" s="2">
        <f t="shared" si="2"/>
        <v>4.3925374981263893E-2</v>
      </c>
      <c r="L27" s="2">
        <f t="shared" si="3"/>
        <v>-4.163542652252502E-4</v>
      </c>
    </row>
    <row r="28" spans="2:12" ht="22.8" x14ac:dyDescent="0.25">
      <c r="B28" s="65" t="s">
        <v>76</v>
      </c>
      <c r="C28" s="66">
        <v>1.942690626517727E-3</v>
      </c>
      <c r="D28" s="67">
        <v>4.4034912726307808E-2</v>
      </c>
      <c r="E28" s="68">
        <v>12354</v>
      </c>
      <c r="F28" s="69">
        <v>0</v>
      </c>
      <c r="G28" s="56"/>
      <c r="H28" s="65" t="s">
        <v>76</v>
      </c>
      <c r="I28" s="82">
        <v>-2.7925102998207487E-4</v>
      </c>
      <c r="J28" s="56"/>
      <c r="K28" s="2">
        <f t="shared" si="2"/>
        <v>-6.3292627228752115E-3</v>
      </c>
      <c r="L28" s="2">
        <f t="shared" si="3"/>
        <v>1.2319732793917687E-5</v>
      </c>
    </row>
    <row r="29" spans="2:12" ht="22.8" x14ac:dyDescent="0.25">
      <c r="B29" s="65" t="s">
        <v>77</v>
      </c>
      <c r="C29" s="66">
        <v>4.8567265662943174E-4</v>
      </c>
      <c r="D29" s="67">
        <v>2.2033521638084901E-2</v>
      </c>
      <c r="E29" s="68">
        <v>12354</v>
      </c>
      <c r="F29" s="69">
        <v>0</v>
      </c>
      <c r="G29" s="56"/>
      <c r="H29" s="65" t="s">
        <v>77</v>
      </c>
      <c r="I29" s="82">
        <v>3.3542831486743333E-3</v>
      </c>
      <c r="J29" s="56"/>
      <c r="K29" s="2">
        <f t="shared" si="2"/>
        <v>0.15216151644462375</v>
      </c>
      <c r="L29" s="2">
        <f t="shared" si="3"/>
        <v>-7.3936596911867717E-5</v>
      </c>
    </row>
    <row r="30" spans="2:12" ht="22.8" x14ac:dyDescent="0.25">
      <c r="B30" s="65" t="s">
        <v>78</v>
      </c>
      <c r="C30" s="66">
        <v>4.2739193783389987E-2</v>
      </c>
      <c r="D30" s="67">
        <v>0.20227670911677154</v>
      </c>
      <c r="E30" s="68">
        <v>12354</v>
      </c>
      <c r="F30" s="69">
        <v>0</v>
      </c>
      <c r="G30" s="56"/>
      <c r="H30" s="65" t="s">
        <v>78</v>
      </c>
      <c r="I30" s="82">
        <v>2.9087013755595115E-3</v>
      </c>
      <c r="J30" s="56"/>
      <c r="K30" s="2">
        <f t="shared" si="2"/>
        <v>1.3765231973415552E-2</v>
      </c>
      <c r="L30" s="2">
        <f t="shared" si="3"/>
        <v>-6.1458164061926348E-4</v>
      </c>
    </row>
    <row r="31" spans="2:12" ht="22.8" x14ac:dyDescent="0.25">
      <c r="B31" s="65" t="s">
        <v>79</v>
      </c>
      <c r="C31" s="66">
        <v>9.7134531325886356E-2</v>
      </c>
      <c r="D31" s="67">
        <v>0.2961528551146575</v>
      </c>
      <c r="E31" s="68">
        <v>12354</v>
      </c>
      <c r="F31" s="69">
        <v>0</v>
      </c>
      <c r="G31" s="56"/>
      <c r="H31" s="65" t="s">
        <v>79</v>
      </c>
      <c r="I31" s="82">
        <v>-1.8859669433478641E-2</v>
      </c>
      <c r="J31" s="56"/>
      <c r="K31" s="2">
        <f t="shared" si="2"/>
        <v>-5.7496471798335849E-2</v>
      </c>
      <c r="L31" s="2">
        <f t="shared" si="3"/>
        <v>6.1857419901383374E-3</v>
      </c>
    </row>
    <row r="32" spans="2:12" ht="22.8" x14ac:dyDescent="0.25">
      <c r="B32" s="65" t="s">
        <v>80</v>
      </c>
      <c r="C32" s="66">
        <v>0.13874048891047436</v>
      </c>
      <c r="D32" s="67">
        <v>0.34568951203072018</v>
      </c>
      <c r="E32" s="68">
        <v>12354</v>
      </c>
      <c r="F32" s="69">
        <v>0</v>
      </c>
      <c r="G32" s="56"/>
      <c r="H32" s="65" t="s">
        <v>80</v>
      </c>
      <c r="I32" s="82">
        <v>-3.7760716653149715E-2</v>
      </c>
      <c r="J32" s="56"/>
      <c r="K32" s="2">
        <f t="shared" si="2"/>
        <v>-9.4077995516947413E-2</v>
      </c>
      <c r="L32" s="2">
        <f t="shared" si="3"/>
        <v>1.5155045518425553E-2</v>
      </c>
    </row>
    <row r="33" spans="2:12" ht="22.8" x14ac:dyDescent="0.25">
      <c r="B33" s="65" t="s">
        <v>81</v>
      </c>
      <c r="C33" s="66">
        <v>3.2378177108628786E-3</v>
      </c>
      <c r="D33" s="67">
        <v>5.6811931022291429E-2</v>
      </c>
      <c r="E33" s="68">
        <v>12354</v>
      </c>
      <c r="F33" s="69">
        <v>0</v>
      </c>
      <c r="G33" s="56"/>
      <c r="H33" s="65" t="s">
        <v>81</v>
      </c>
      <c r="I33" s="82">
        <v>-7.560607402153756E-3</v>
      </c>
      <c r="J33" s="56"/>
      <c r="K33" s="2">
        <f t="shared" si="2"/>
        <v>-0.13265043799770182</v>
      </c>
      <c r="L33" s="2">
        <f t="shared" si="3"/>
        <v>4.3089309078350437E-4</v>
      </c>
    </row>
    <row r="34" spans="2:12" x14ac:dyDescent="0.25">
      <c r="B34" s="65" t="s">
        <v>82</v>
      </c>
      <c r="C34" s="66">
        <v>1.6189088554314389E-3</v>
      </c>
      <c r="D34" s="67">
        <v>4.0204711555827256E-2</v>
      </c>
      <c r="E34" s="68">
        <v>12354</v>
      </c>
      <c r="F34" s="69">
        <v>0</v>
      </c>
      <c r="G34" s="56"/>
      <c r="H34" s="65" t="s">
        <v>82</v>
      </c>
      <c r="I34" s="82">
        <v>6.8356283777376249E-3</v>
      </c>
      <c r="J34" s="56"/>
      <c r="K34" s="2">
        <f t="shared" si="2"/>
        <v>0.16974533218446428</v>
      </c>
      <c r="L34" s="2">
        <f t="shared" si="3"/>
        <v>-2.7524782257899179E-4</v>
      </c>
    </row>
    <row r="35" spans="2:12" x14ac:dyDescent="0.25">
      <c r="B35" s="65" t="s">
        <v>83</v>
      </c>
      <c r="C35" s="66">
        <v>3.2135340780314069E-2</v>
      </c>
      <c r="D35" s="67">
        <v>0.17636660249517544</v>
      </c>
      <c r="E35" s="68">
        <v>12354</v>
      </c>
      <c r="F35" s="69">
        <v>0</v>
      </c>
      <c r="G35" s="56"/>
      <c r="H35" s="65" t="s">
        <v>83</v>
      </c>
      <c r="I35" s="82">
        <v>4.3887259077316235E-2</v>
      </c>
      <c r="J35" s="56"/>
      <c r="K35" s="2">
        <f t="shared" si="2"/>
        <v>0.24084450485524728</v>
      </c>
      <c r="L35" s="2">
        <f t="shared" si="3"/>
        <v>-7.9965934956538563E-3</v>
      </c>
    </row>
    <row r="36" spans="2:12" x14ac:dyDescent="0.25">
      <c r="B36" s="65" t="s">
        <v>84</v>
      </c>
      <c r="C36" s="66">
        <v>1.7160433867573252E-2</v>
      </c>
      <c r="D36" s="67">
        <v>0.12987424190204369</v>
      </c>
      <c r="E36" s="68">
        <v>12354</v>
      </c>
      <c r="F36" s="69">
        <v>0</v>
      </c>
      <c r="G36" s="56"/>
      <c r="H36" s="65" t="s">
        <v>84</v>
      </c>
      <c r="I36" s="82">
        <v>3.2981727900914012E-2</v>
      </c>
      <c r="J36" s="56"/>
      <c r="K36" s="2">
        <f t="shared" si="2"/>
        <v>0.24959335019550163</v>
      </c>
      <c r="L36" s="2">
        <f t="shared" si="3"/>
        <v>-4.3579138726277658E-3</v>
      </c>
    </row>
    <row r="37" spans="2:12" x14ac:dyDescent="0.25">
      <c r="B37" s="65" t="s">
        <v>85</v>
      </c>
      <c r="C37" s="66">
        <v>1.2141816415735794E-3</v>
      </c>
      <c r="D37" s="67">
        <v>3.4825358226429647E-2</v>
      </c>
      <c r="E37" s="68">
        <v>12354</v>
      </c>
      <c r="F37" s="69">
        <v>0</v>
      </c>
      <c r="G37" s="56"/>
      <c r="H37" s="65" t="s">
        <v>85</v>
      </c>
      <c r="I37" s="82">
        <v>1.3093385592396077E-2</v>
      </c>
      <c r="J37" s="56"/>
      <c r="K37" s="2">
        <f t="shared" si="2"/>
        <v>0.37551624764218461</v>
      </c>
      <c r="L37" s="2">
        <f t="shared" si="3"/>
        <v>-4.5649920695621765E-4</v>
      </c>
    </row>
    <row r="38" spans="2:12" x14ac:dyDescent="0.25">
      <c r="B38" s="65" t="s">
        <v>87</v>
      </c>
      <c r="C38" s="66">
        <v>9.7134531325886349E-4</v>
      </c>
      <c r="D38" s="67">
        <v>3.1152533725260962E-2</v>
      </c>
      <c r="E38" s="68">
        <v>12354</v>
      </c>
      <c r="F38" s="69">
        <v>0</v>
      </c>
      <c r="G38" s="56"/>
      <c r="H38" s="65" t="s">
        <v>87</v>
      </c>
      <c r="I38" s="82">
        <v>1.0725679756156991E-3</v>
      </c>
      <c r="J38" s="56"/>
      <c r="K38" s="2">
        <f t="shared" si="2"/>
        <v>3.4396115294806795E-2</v>
      </c>
      <c r="L38" s="2">
        <f t="shared" si="3"/>
        <v>-3.344299007759533E-5</v>
      </c>
    </row>
    <row r="39" spans="2:12" x14ac:dyDescent="0.25">
      <c r="B39" s="65" t="s">
        <v>88</v>
      </c>
      <c r="C39" s="66">
        <v>0.51108952565970533</v>
      </c>
      <c r="D39" s="67">
        <v>0.49989723990459622</v>
      </c>
      <c r="E39" s="68">
        <v>12354</v>
      </c>
      <c r="F39" s="69">
        <v>0</v>
      </c>
      <c r="G39" s="56"/>
      <c r="H39" s="65" t="s">
        <v>88</v>
      </c>
      <c r="I39" s="82">
        <v>2.7385470873532446E-2</v>
      </c>
      <c r="J39" s="56"/>
      <c r="K39" s="2">
        <f t="shared" si="2"/>
        <v>2.6783591678494419E-2</v>
      </c>
      <c r="L39" s="2">
        <f t="shared" si="3"/>
        <v>-2.799860891688969E-2</v>
      </c>
    </row>
    <row r="40" spans="2:12" ht="22.8" x14ac:dyDescent="0.25">
      <c r="B40" s="65" t="s">
        <v>89</v>
      </c>
      <c r="C40" s="66">
        <v>5.2614537801521774E-3</v>
      </c>
      <c r="D40" s="67">
        <v>7.2347733678869638E-2</v>
      </c>
      <c r="E40" s="68">
        <v>12354</v>
      </c>
      <c r="F40" s="69">
        <v>0</v>
      </c>
      <c r="G40" s="56"/>
      <c r="H40" s="65" t="s">
        <v>89</v>
      </c>
      <c r="I40" s="82">
        <v>-3.4683481430933636E-3</v>
      </c>
      <c r="J40" s="56"/>
      <c r="K40" s="2">
        <f t="shared" si="2"/>
        <v>-4.7687735526851203E-2</v>
      </c>
      <c r="L40" s="2">
        <f t="shared" si="3"/>
        <v>2.522339335377434E-4</v>
      </c>
    </row>
    <row r="41" spans="2:12" ht="22.8" x14ac:dyDescent="0.25">
      <c r="B41" s="65" t="s">
        <v>90</v>
      </c>
      <c r="C41" s="66">
        <v>0.34353245912255143</v>
      </c>
      <c r="D41" s="67">
        <v>0.47490648003210734</v>
      </c>
      <c r="E41" s="68">
        <v>12354</v>
      </c>
      <c r="F41" s="69">
        <v>0</v>
      </c>
      <c r="G41" s="56"/>
      <c r="H41" s="65" t="s">
        <v>90</v>
      </c>
      <c r="I41" s="82">
        <v>-4.8714501277829676E-2</v>
      </c>
      <c r="J41" s="56"/>
      <c r="K41" s="2">
        <f t="shared" si="2"/>
        <v>-6.7338497585390095E-2</v>
      </c>
      <c r="L41" s="2">
        <f t="shared" si="3"/>
        <v>3.523854300276149E-2</v>
      </c>
    </row>
    <row r="42" spans="2:12" x14ac:dyDescent="0.25">
      <c r="B42" s="65" t="s">
        <v>91</v>
      </c>
      <c r="C42" s="66">
        <v>8.5397442124008419E-2</v>
      </c>
      <c r="D42" s="67">
        <v>0.2794835267695519</v>
      </c>
      <c r="E42" s="68">
        <v>12354</v>
      </c>
      <c r="F42" s="69">
        <v>0</v>
      </c>
      <c r="G42" s="56"/>
      <c r="H42" s="65" t="s">
        <v>91</v>
      </c>
      <c r="I42" s="82">
        <v>-1.1016779462099054E-2</v>
      </c>
      <c r="J42" s="56"/>
      <c r="K42" s="2">
        <f t="shared" si="2"/>
        <v>-3.6052123687059484E-2</v>
      </c>
      <c r="L42" s="2">
        <f t="shared" si="3"/>
        <v>3.366226258062462E-3</v>
      </c>
    </row>
    <row r="43" spans="2:12" ht="22.8" x14ac:dyDescent="0.25">
      <c r="B43" s="65" t="s">
        <v>92</v>
      </c>
      <c r="C43" s="66">
        <v>4.0472721385785982E-4</v>
      </c>
      <c r="D43" s="67">
        <v>2.0114575808491658E-2</v>
      </c>
      <c r="E43" s="68">
        <v>12354</v>
      </c>
      <c r="F43" s="69">
        <v>0</v>
      </c>
      <c r="G43" s="56"/>
      <c r="H43" s="65" t="s">
        <v>92</v>
      </c>
      <c r="I43" s="82">
        <v>-7.8904227020870827E-4</v>
      </c>
      <c r="J43" s="56"/>
      <c r="K43" s="2">
        <f t="shared" si="2"/>
        <v>-3.9211511634070842E-2</v>
      </c>
      <c r="L43" s="2">
        <f t="shared" si="3"/>
        <v>1.5876391462495281E-5</v>
      </c>
    </row>
    <row r="44" spans="2:12" x14ac:dyDescent="0.25">
      <c r="B44" s="65" t="s">
        <v>93</v>
      </c>
      <c r="C44" s="66">
        <v>5.6661809940100377E-4</v>
      </c>
      <c r="D44" s="67">
        <v>2.3797959706793215E-2</v>
      </c>
      <c r="E44" s="68">
        <v>12354</v>
      </c>
      <c r="F44" s="69">
        <v>0</v>
      </c>
      <c r="G44" s="56"/>
      <c r="H44" s="65" t="s">
        <v>93</v>
      </c>
      <c r="I44" s="82">
        <v>-1.5667016101033652E-3</v>
      </c>
      <c r="J44" s="56"/>
      <c r="K44" s="2">
        <f t="shared" si="2"/>
        <v>-6.5796140001352837E-2</v>
      </c>
      <c r="L44" s="2">
        <f t="shared" si="3"/>
        <v>3.7302420021824724E-5</v>
      </c>
    </row>
    <row r="45" spans="2:12" x14ac:dyDescent="0.25">
      <c r="B45" s="65" t="s">
        <v>94</v>
      </c>
      <c r="C45" s="66">
        <v>0.96673142302088388</v>
      </c>
      <c r="D45" s="67">
        <v>0.17934431221833849</v>
      </c>
      <c r="E45" s="68">
        <v>12354</v>
      </c>
      <c r="F45" s="69">
        <v>0</v>
      </c>
      <c r="G45" s="56"/>
      <c r="H45" s="65" t="s">
        <v>94</v>
      </c>
      <c r="I45" s="82">
        <v>2.0528733618121665E-2</v>
      </c>
      <c r="J45" s="56"/>
      <c r="K45" s="2">
        <f t="shared" si="2"/>
        <v>3.8081037876840718E-3</v>
      </c>
      <c r="L45" s="2">
        <f t="shared" si="3"/>
        <v>-0.11065738086693629</v>
      </c>
    </row>
    <row r="46" spans="2:12" x14ac:dyDescent="0.25">
      <c r="B46" s="65" t="s">
        <v>95</v>
      </c>
      <c r="C46" s="66">
        <v>0.74575036425449248</v>
      </c>
      <c r="D46" s="67">
        <v>0.43545620619556918</v>
      </c>
      <c r="E46" s="68">
        <v>12354</v>
      </c>
      <c r="F46" s="69">
        <v>0</v>
      </c>
      <c r="G46" s="56"/>
      <c r="H46" s="65" t="s">
        <v>95</v>
      </c>
      <c r="I46" s="82">
        <v>6.4806841908775725E-2</v>
      </c>
      <c r="J46" s="56"/>
      <c r="K46" s="2">
        <f t="shared" si="2"/>
        <v>3.7838744091117232E-2</v>
      </c>
      <c r="L46" s="2">
        <f t="shared" si="3"/>
        <v>-0.11098642130259886</v>
      </c>
    </row>
    <row r="47" spans="2:12" x14ac:dyDescent="0.25">
      <c r="B47" s="65" t="s">
        <v>96</v>
      </c>
      <c r="C47" s="66">
        <v>0.21142949651934595</v>
      </c>
      <c r="D47" s="67">
        <v>0.40833878264193668</v>
      </c>
      <c r="E47" s="68">
        <v>12354</v>
      </c>
      <c r="F47" s="69">
        <v>0</v>
      </c>
      <c r="G47" s="56"/>
      <c r="H47" s="65" t="s">
        <v>96</v>
      </c>
      <c r="I47" s="82">
        <v>-1.8157133236767008E-2</v>
      </c>
      <c r="J47" s="56"/>
      <c r="K47" s="2">
        <f t="shared" si="2"/>
        <v>-3.5064461929490483E-2</v>
      </c>
      <c r="L47" s="2">
        <f t="shared" si="3"/>
        <v>9.4013934058539434E-3</v>
      </c>
    </row>
    <row r="48" spans="2:12" x14ac:dyDescent="0.25">
      <c r="B48" s="65" t="s">
        <v>97</v>
      </c>
      <c r="C48" s="66">
        <v>1.1008580216933787E-2</v>
      </c>
      <c r="D48" s="67">
        <v>0.10434688655920009</v>
      </c>
      <c r="E48" s="68">
        <v>12354</v>
      </c>
      <c r="F48" s="69">
        <v>0</v>
      </c>
      <c r="G48" s="56"/>
      <c r="H48" s="65" t="s">
        <v>97</v>
      </c>
      <c r="I48" s="82">
        <v>1.0181912889375963E-2</v>
      </c>
      <c r="J48" s="56"/>
      <c r="K48" s="2">
        <f t="shared" si="2"/>
        <v>9.6503353541443987E-2</v>
      </c>
      <c r="L48" s="2">
        <f t="shared" si="3"/>
        <v>-1.0741902178455053E-3</v>
      </c>
    </row>
    <row r="49" spans="2:12" x14ac:dyDescent="0.25">
      <c r="B49" s="65" t="s">
        <v>98</v>
      </c>
      <c r="C49" s="66">
        <v>0.35915492957746481</v>
      </c>
      <c r="D49" s="67">
        <v>0.47977213160497051</v>
      </c>
      <c r="E49" s="68">
        <v>12354</v>
      </c>
      <c r="F49" s="69">
        <v>0</v>
      </c>
      <c r="G49" s="56"/>
      <c r="H49" s="65" t="s">
        <v>98</v>
      </c>
      <c r="I49" s="82">
        <v>8.4772321777111262E-2</v>
      </c>
      <c r="J49" s="56"/>
      <c r="K49" s="2">
        <f t="shared" si="2"/>
        <v>0.11323276393190958</v>
      </c>
      <c r="L49" s="2">
        <f t="shared" si="3"/>
        <v>-6.3460120445355914E-2</v>
      </c>
    </row>
    <row r="50" spans="2:12" x14ac:dyDescent="0.25">
      <c r="B50" s="65" t="s">
        <v>99</v>
      </c>
      <c r="C50" s="66">
        <v>0.93467702768334138</v>
      </c>
      <c r="D50" s="67">
        <v>0.24710488501813366</v>
      </c>
      <c r="E50" s="68">
        <v>12354</v>
      </c>
      <c r="F50" s="69">
        <v>0</v>
      </c>
      <c r="G50" s="56"/>
      <c r="H50" s="65" t="s">
        <v>99</v>
      </c>
      <c r="I50" s="82">
        <v>2.8741740473803398E-2</v>
      </c>
      <c r="J50" s="56"/>
      <c r="K50" s="2">
        <f t="shared" si="2"/>
        <v>7.5979716757322178E-3</v>
      </c>
      <c r="L50" s="2">
        <f t="shared" si="3"/>
        <v>-0.10871595903306053</v>
      </c>
    </row>
    <row r="51" spans="2:12" x14ac:dyDescent="0.25">
      <c r="B51" s="65" t="s">
        <v>100</v>
      </c>
      <c r="C51" s="66">
        <v>1.6998542982030111E-3</v>
      </c>
      <c r="D51" s="67">
        <v>4.1195899871882415E-2</v>
      </c>
      <c r="E51" s="68">
        <v>12354</v>
      </c>
      <c r="F51" s="69">
        <v>0</v>
      </c>
      <c r="G51" s="56"/>
      <c r="H51" s="65" t="s">
        <v>100</v>
      </c>
      <c r="I51" s="82">
        <v>9.0038916492327682E-3</v>
      </c>
      <c r="J51" s="56"/>
      <c r="K51" s="2">
        <f t="shared" si="2"/>
        <v>0.21819128537709837</v>
      </c>
      <c r="L51" s="2">
        <f t="shared" si="3"/>
        <v>-3.7152493253215482E-4</v>
      </c>
    </row>
    <row r="52" spans="2:12" x14ac:dyDescent="0.25">
      <c r="B52" s="65" t="s">
        <v>101</v>
      </c>
      <c r="C52" s="66">
        <v>2.8897523069451196E-2</v>
      </c>
      <c r="D52" s="67">
        <v>0.16752530537722257</v>
      </c>
      <c r="E52" s="68">
        <v>12354</v>
      </c>
      <c r="F52" s="69">
        <v>0</v>
      </c>
      <c r="G52" s="56"/>
      <c r="H52" s="65" t="s">
        <v>101</v>
      </c>
      <c r="I52" s="82">
        <v>5.1246040128710049E-2</v>
      </c>
      <c r="J52" s="56"/>
      <c r="K52" s="2">
        <f t="shared" si="2"/>
        <v>0.29706053297330032</v>
      </c>
      <c r="L52" s="2">
        <f t="shared" si="3"/>
        <v>-8.8397607961547258E-3</v>
      </c>
    </row>
    <row r="53" spans="2:12" x14ac:dyDescent="0.25">
      <c r="B53" s="65" t="s">
        <v>102</v>
      </c>
      <c r="C53" s="66">
        <v>0.19774971669095029</v>
      </c>
      <c r="D53" s="67">
        <v>0.39831847666157716</v>
      </c>
      <c r="E53" s="68">
        <v>12354</v>
      </c>
      <c r="F53" s="69">
        <v>0</v>
      </c>
      <c r="G53" s="56"/>
      <c r="H53" s="65" t="s">
        <v>102</v>
      </c>
      <c r="I53" s="82">
        <v>0.10406371059299922</v>
      </c>
      <c r="J53" s="56"/>
      <c r="K53" s="2">
        <f t="shared" si="2"/>
        <v>0.20959394604322099</v>
      </c>
      <c r="L53" s="2">
        <f t="shared" si="3"/>
        <v>-5.1663607121742394E-2</v>
      </c>
    </row>
    <row r="54" spans="2:12" x14ac:dyDescent="0.25">
      <c r="B54" s="65" t="s">
        <v>103</v>
      </c>
      <c r="C54" s="66">
        <v>0.28460417678484701</v>
      </c>
      <c r="D54" s="67">
        <v>0.45124397119884191</v>
      </c>
      <c r="E54" s="68">
        <v>12354</v>
      </c>
      <c r="F54" s="69">
        <v>0</v>
      </c>
      <c r="G54" s="56"/>
      <c r="H54" s="65" t="s">
        <v>103</v>
      </c>
      <c r="I54" s="82">
        <v>9.2945841790801578E-2</v>
      </c>
      <c r="J54" s="56"/>
      <c r="K54" s="2">
        <f t="shared" si="2"/>
        <v>0.14735502576510989</v>
      </c>
      <c r="L54" s="2">
        <f t="shared" si="3"/>
        <v>-5.8621890766024712E-2</v>
      </c>
    </row>
    <row r="55" spans="2:12" x14ac:dyDescent="0.25">
      <c r="B55" s="65" t="s">
        <v>104</v>
      </c>
      <c r="C55" s="66">
        <v>0.73328476606767035</v>
      </c>
      <c r="D55" s="67">
        <v>0.44226016140702384</v>
      </c>
      <c r="E55" s="68">
        <v>12354</v>
      </c>
      <c r="F55" s="69">
        <v>0</v>
      </c>
      <c r="G55" s="56"/>
      <c r="H55" s="65" t="s">
        <v>104</v>
      </c>
      <c r="I55" s="82">
        <v>7.0616609671677114E-2</v>
      </c>
      <c r="J55" s="56"/>
      <c r="K55" s="2">
        <f t="shared" si="2"/>
        <v>4.2586982078983725E-2</v>
      </c>
      <c r="L55" s="2">
        <f t="shared" si="3"/>
        <v>-0.11708512007693883</v>
      </c>
    </row>
    <row r="56" spans="2:12" x14ac:dyDescent="0.25">
      <c r="B56" s="65" t="s">
        <v>105</v>
      </c>
      <c r="C56" s="66">
        <v>1.6998542982030112E-2</v>
      </c>
      <c r="D56" s="67">
        <v>0.12927082112130583</v>
      </c>
      <c r="E56" s="68">
        <v>12354</v>
      </c>
      <c r="F56" s="69">
        <v>0</v>
      </c>
      <c r="G56" s="56"/>
      <c r="H56" s="65" t="s">
        <v>105</v>
      </c>
      <c r="I56" s="82">
        <v>3.7181859212491147E-2</v>
      </c>
      <c r="J56" s="56"/>
      <c r="K56" s="2">
        <f t="shared" si="2"/>
        <v>0.28273837408534763</v>
      </c>
      <c r="L56" s="2">
        <f t="shared" si="3"/>
        <v>-4.8892505400134224E-3</v>
      </c>
    </row>
    <row r="57" spans="2:12" x14ac:dyDescent="0.25">
      <c r="B57" s="65" t="s">
        <v>106</v>
      </c>
      <c r="C57" s="66">
        <v>0.10110085802169338</v>
      </c>
      <c r="D57" s="67">
        <v>0.30147442910432792</v>
      </c>
      <c r="E57" s="68">
        <v>12354</v>
      </c>
      <c r="F57" s="69">
        <v>0</v>
      </c>
      <c r="G57" s="56"/>
      <c r="H57" s="65" t="s">
        <v>106</v>
      </c>
      <c r="I57" s="82">
        <v>8.6037885179094636E-2</v>
      </c>
      <c r="J57" s="56"/>
      <c r="K57" s="2">
        <f t="shared" si="2"/>
        <v>0.25653711790711192</v>
      </c>
      <c r="L57" s="2">
        <f t="shared" si="3"/>
        <v>-2.8853206687616647E-2</v>
      </c>
    </row>
    <row r="58" spans="2:12" x14ac:dyDescent="0.25">
      <c r="B58" s="65" t="s">
        <v>107</v>
      </c>
      <c r="C58" s="66">
        <v>8.499271491015056E-3</v>
      </c>
      <c r="D58" s="67">
        <v>9.1802592884651271E-2</v>
      </c>
      <c r="E58" s="68">
        <v>12354</v>
      </c>
      <c r="F58" s="69">
        <v>0</v>
      </c>
      <c r="G58" s="56"/>
      <c r="H58" s="65" t="s">
        <v>107</v>
      </c>
      <c r="I58" s="82">
        <v>3.7705008716148541E-2</v>
      </c>
      <c r="J58" s="56"/>
      <c r="K58" s="2">
        <f t="shared" si="2"/>
        <v>0.4072275350378402</v>
      </c>
      <c r="L58" s="2">
        <f t="shared" si="3"/>
        <v>-3.4908066927074226E-3</v>
      </c>
    </row>
    <row r="59" spans="2:12" x14ac:dyDescent="0.25">
      <c r="B59" s="65" t="s">
        <v>108</v>
      </c>
      <c r="C59" s="66">
        <v>9.7134531325886349E-4</v>
      </c>
      <c r="D59" s="67">
        <v>3.1152533725260521E-2</v>
      </c>
      <c r="E59" s="68">
        <v>12354</v>
      </c>
      <c r="F59" s="69">
        <v>0</v>
      </c>
      <c r="G59" s="56"/>
      <c r="H59" s="65" t="s">
        <v>108</v>
      </c>
      <c r="I59" s="82">
        <v>1.9836996913680925E-2</v>
      </c>
      <c r="J59" s="56"/>
      <c r="K59" s="2">
        <f t="shared" si="2"/>
        <v>0.63615141273822529</v>
      </c>
      <c r="L59" s="2">
        <f t="shared" si="3"/>
        <v>-6.1852349318252341E-4</v>
      </c>
    </row>
    <row r="60" spans="2:12" x14ac:dyDescent="0.25">
      <c r="B60" s="65" t="s">
        <v>109</v>
      </c>
      <c r="C60" s="66">
        <v>4.3710539096648857E-3</v>
      </c>
      <c r="D60" s="67">
        <v>6.5971964471600517E-2</v>
      </c>
      <c r="E60" s="68">
        <v>12354</v>
      </c>
      <c r="F60" s="69">
        <v>0</v>
      </c>
      <c r="G60" s="56"/>
      <c r="H60" s="65" t="s">
        <v>109</v>
      </c>
      <c r="I60" s="82">
        <v>2.04289272021041E-2</v>
      </c>
      <c r="J60" s="56"/>
      <c r="K60" s="2">
        <f t="shared" si="2"/>
        <v>0.30830719416795371</v>
      </c>
      <c r="L60" s="2">
        <f t="shared" si="3"/>
        <v>-1.3535437792739429E-3</v>
      </c>
    </row>
    <row r="61" spans="2:12" x14ac:dyDescent="0.25">
      <c r="B61" s="65" t="s">
        <v>110</v>
      </c>
      <c r="C61" s="66">
        <v>2.1207706006151853E-2</v>
      </c>
      <c r="D61" s="67">
        <v>0.14408198918917592</v>
      </c>
      <c r="E61" s="68">
        <v>12354</v>
      </c>
      <c r="F61" s="69">
        <v>0</v>
      </c>
      <c r="G61" s="56"/>
      <c r="H61" s="65" t="s">
        <v>110</v>
      </c>
      <c r="I61" s="82">
        <v>2.3368558717404039E-3</v>
      </c>
      <c r="J61" s="56"/>
      <c r="K61" s="2">
        <f t="shared" si="2"/>
        <v>1.5874964888433228E-2</v>
      </c>
      <c r="L61" s="2">
        <f t="shared" si="3"/>
        <v>-3.4396632490650894E-4</v>
      </c>
    </row>
    <row r="62" spans="2:12" x14ac:dyDescent="0.25">
      <c r="B62" s="65" t="s">
        <v>111</v>
      </c>
      <c r="C62" s="66">
        <v>5.4719119313582643E-2</v>
      </c>
      <c r="D62" s="67">
        <v>0.22744037577355664</v>
      </c>
      <c r="E62" s="68">
        <v>12354</v>
      </c>
      <c r="F62" s="69">
        <v>0</v>
      </c>
      <c r="G62" s="56"/>
      <c r="H62" s="65" t="s">
        <v>111</v>
      </c>
      <c r="I62" s="82">
        <v>-1.2620349659417678E-2</v>
      </c>
      <c r="J62" s="56"/>
      <c r="K62" s="2">
        <f t="shared" si="2"/>
        <v>-5.2452319426794958E-2</v>
      </c>
      <c r="L62" s="2">
        <f t="shared" si="3"/>
        <v>3.0362877147211329E-3</v>
      </c>
    </row>
    <row r="63" spans="2:12" x14ac:dyDescent="0.25">
      <c r="B63" s="65" t="s">
        <v>112</v>
      </c>
      <c r="C63" s="66">
        <v>0.30686417354702933</v>
      </c>
      <c r="D63" s="67">
        <v>0.46121119989934539</v>
      </c>
      <c r="E63" s="68">
        <v>12354</v>
      </c>
      <c r="F63" s="69">
        <v>0</v>
      </c>
      <c r="G63" s="56"/>
      <c r="H63" s="65" t="s">
        <v>112</v>
      </c>
      <c r="I63" s="82">
        <v>1.6417980311873057E-2</v>
      </c>
      <c r="J63" s="56"/>
      <c r="K63" s="2">
        <f t="shared" si="2"/>
        <v>2.4673924559165686E-2</v>
      </c>
      <c r="L63" s="2">
        <f t="shared" si="3"/>
        <v>-1.0923607147471346E-2</v>
      </c>
    </row>
    <row r="64" spans="2:12" x14ac:dyDescent="0.25">
      <c r="B64" s="65" t="s">
        <v>113</v>
      </c>
      <c r="C64" s="66">
        <v>7.1474825967298039E-2</v>
      </c>
      <c r="D64" s="67">
        <v>0.2576267604395146</v>
      </c>
      <c r="E64" s="68">
        <v>12354</v>
      </c>
      <c r="F64" s="69">
        <v>0</v>
      </c>
      <c r="G64" s="56"/>
      <c r="H64" s="65" t="s">
        <v>113</v>
      </c>
      <c r="I64" s="82">
        <v>5.84910267430966E-2</v>
      </c>
      <c r="J64" s="56"/>
      <c r="K64" s="2">
        <f t="shared" si="2"/>
        <v>0.21081036260880262</v>
      </c>
      <c r="L64" s="2">
        <f t="shared" si="3"/>
        <v>-1.6227491080426527E-2</v>
      </c>
    </row>
    <row r="65" spans="2:12" x14ac:dyDescent="0.25">
      <c r="B65" s="65" t="s">
        <v>114</v>
      </c>
      <c r="C65" s="66">
        <v>6.8803626355836162E-3</v>
      </c>
      <c r="D65" s="67">
        <v>8.2665448601293115E-2</v>
      </c>
      <c r="E65" s="68">
        <v>12354</v>
      </c>
      <c r="F65" s="69">
        <v>0</v>
      </c>
      <c r="G65" s="56"/>
      <c r="H65" s="65" t="s">
        <v>114</v>
      </c>
      <c r="I65" s="82">
        <v>-7.3598203428003007E-3</v>
      </c>
      <c r="J65" s="56"/>
      <c r="K65" s="2">
        <f t="shared" si="2"/>
        <v>-8.8418828344624181E-2</v>
      </c>
      <c r="L65" s="2">
        <f t="shared" si="3"/>
        <v>6.1256829483193867E-4</v>
      </c>
    </row>
    <row r="66" spans="2:12" x14ac:dyDescent="0.25">
      <c r="B66" s="65" t="s">
        <v>115</v>
      </c>
      <c r="C66" s="66">
        <v>1.3113161728994658E-2</v>
      </c>
      <c r="D66" s="67">
        <v>0.11376402917869269</v>
      </c>
      <c r="E66" s="68">
        <v>12354</v>
      </c>
      <c r="F66" s="69">
        <v>0</v>
      </c>
      <c r="G66" s="56"/>
      <c r="H66" s="65" t="s">
        <v>115</v>
      </c>
      <c r="I66" s="82">
        <v>-7.8295604576808179E-3</v>
      </c>
      <c r="J66" s="56"/>
      <c r="K66" s="2">
        <f t="shared" si="0"/>
        <v>-6.7920327900794039E-2</v>
      </c>
      <c r="L66" s="2">
        <f t="shared" si="1"/>
        <v>9.0248467191015702E-4</v>
      </c>
    </row>
    <row r="67" spans="2:12" x14ac:dyDescent="0.25">
      <c r="B67" s="65" t="s">
        <v>116</v>
      </c>
      <c r="C67" s="66">
        <v>0.24575036425449248</v>
      </c>
      <c r="D67" s="67">
        <v>0.43054863575702645</v>
      </c>
      <c r="E67" s="68">
        <v>12354</v>
      </c>
      <c r="F67" s="69">
        <v>0</v>
      </c>
      <c r="G67" s="56"/>
      <c r="H67" s="65" t="s">
        <v>116</v>
      </c>
      <c r="I67" s="82">
        <v>8.2753241542644809E-2</v>
      </c>
      <c r="J67" s="56"/>
      <c r="K67" s="2">
        <f t="shared" si="0"/>
        <v>0.14496992234234765</v>
      </c>
      <c r="L67" s="2">
        <f t="shared" si="1"/>
        <v>-4.723424385397805E-2</v>
      </c>
    </row>
    <row r="68" spans="2:12" x14ac:dyDescent="0.25">
      <c r="B68" s="65" t="s">
        <v>117</v>
      </c>
      <c r="C68" s="66">
        <v>0.78322810425773026</v>
      </c>
      <c r="D68" s="67">
        <v>0.41206259856652117</v>
      </c>
      <c r="E68" s="68">
        <v>12354</v>
      </c>
      <c r="F68" s="69">
        <v>0</v>
      </c>
      <c r="G68" s="56"/>
      <c r="H68" s="65" t="s">
        <v>117</v>
      </c>
      <c r="I68" s="82">
        <v>-0.12017713305639563</v>
      </c>
      <c r="J68" s="56"/>
      <c r="K68" s="2">
        <f t="shared" si="0"/>
        <v>-6.3221037405801678E-2</v>
      </c>
      <c r="L68" s="2">
        <f t="shared" si="1"/>
        <v>0.22842672066412878</v>
      </c>
    </row>
    <row r="69" spans="2:12" x14ac:dyDescent="0.25">
      <c r="B69" s="65" t="s">
        <v>118</v>
      </c>
      <c r="C69" s="66">
        <v>2.4283632831471587E-4</v>
      </c>
      <c r="D69" s="67">
        <v>1.5581945069342403E-2</v>
      </c>
      <c r="E69" s="68">
        <v>12354</v>
      </c>
      <c r="F69" s="69">
        <v>0</v>
      </c>
      <c r="G69" s="56"/>
      <c r="H69" s="65" t="s">
        <v>118</v>
      </c>
      <c r="I69" s="82">
        <v>4.4134633573082965E-4</v>
      </c>
      <c r="J69" s="56"/>
      <c r="K69" s="2">
        <f t="shared" si="0"/>
        <v>2.8317335149338135E-2</v>
      </c>
      <c r="L69" s="2">
        <f t="shared" si="1"/>
        <v>-6.8781479595186131E-6</v>
      </c>
    </row>
    <row r="70" spans="2:12" ht="22.8" x14ac:dyDescent="0.25">
      <c r="B70" s="65" t="s">
        <v>119</v>
      </c>
      <c r="C70" s="66">
        <v>5.1805083373806056E-3</v>
      </c>
      <c r="D70" s="67">
        <v>7.1791976366943913E-2</v>
      </c>
      <c r="E70" s="68">
        <v>12354</v>
      </c>
      <c r="F70" s="69">
        <v>0</v>
      </c>
      <c r="G70" s="56"/>
      <c r="H70" s="65" t="s">
        <v>119</v>
      </c>
      <c r="I70" s="82">
        <v>9.8624945726763719E-4</v>
      </c>
      <c r="J70" s="56"/>
      <c r="K70" s="2">
        <f t="shared" si="0"/>
        <v>1.3666432286481584E-2</v>
      </c>
      <c r="L70" s="2">
        <f t="shared" si="1"/>
        <v>-7.1167751532532242E-5</v>
      </c>
    </row>
    <row r="71" spans="2:12" ht="22.8" x14ac:dyDescent="0.25">
      <c r="B71" s="65" t="s">
        <v>120</v>
      </c>
      <c r="C71" s="66">
        <v>1.6189088554314392E-4</v>
      </c>
      <c r="D71" s="67">
        <v>1.2723119906410202E-2</v>
      </c>
      <c r="E71" s="68">
        <v>12354</v>
      </c>
      <c r="F71" s="69">
        <v>0</v>
      </c>
      <c r="G71" s="56"/>
      <c r="H71" s="65" t="s">
        <v>120</v>
      </c>
      <c r="I71" s="82">
        <v>2.4523478925399904E-3</v>
      </c>
      <c r="J71" s="56"/>
      <c r="K71" s="2">
        <f t="shared" si="0"/>
        <v>0.19271616535914729</v>
      </c>
      <c r="L71" s="2">
        <f t="shared" si="1"/>
        <v>-3.1204042318514783E-5</v>
      </c>
    </row>
    <row r="72" spans="2:12" x14ac:dyDescent="0.25">
      <c r="B72" s="65" t="s">
        <v>121</v>
      </c>
      <c r="C72" s="66">
        <v>5.5042901084668937E-3</v>
      </c>
      <c r="D72" s="67">
        <v>7.3989431877243467E-2</v>
      </c>
      <c r="E72" s="68">
        <v>12354</v>
      </c>
      <c r="F72" s="69">
        <v>0</v>
      </c>
      <c r="G72" s="56"/>
      <c r="H72" s="65" t="s">
        <v>121</v>
      </c>
      <c r="I72" s="82">
        <v>3.4792337083371559E-2</v>
      </c>
      <c r="J72" s="56"/>
      <c r="K72" s="2">
        <f t="shared" ref="K72:K118" si="4">((1-C72)/D72)*I72</f>
        <v>0.46764556894989628</v>
      </c>
      <c r="L72" s="2">
        <f t="shared" ref="L72:L118" si="5">((0-C72)/D72)*I72</f>
        <v>-2.5883036536377131E-3</v>
      </c>
    </row>
    <row r="73" spans="2:12" x14ac:dyDescent="0.25">
      <c r="B73" s="65" t="s">
        <v>122</v>
      </c>
      <c r="C73" s="66">
        <v>0.2049538610976202</v>
      </c>
      <c r="D73" s="67">
        <v>0.40368424153837468</v>
      </c>
      <c r="E73" s="68">
        <v>12354</v>
      </c>
      <c r="F73" s="69">
        <v>0</v>
      </c>
      <c r="G73" s="56"/>
      <c r="H73" s="65" t="s">
        <v>122</v>
      </c>
      <c r="I73" s="82">
        <v>0.11585121115298497</v>
      </c>
      <c r="J73" s="56"/>
      <c r="K73" s="2">
        <f t="shared" si="4"/>
        <v>0.2281660977484285</v>
      </c>
      <c r="L73" s="2">
        <f t="shared" si="5"/>
        <v>-5.8818627519753711E-2</v>
      </c>
    </row>
    <row r="74" spans="2:12" x14ac:dyDescent="0.25">
      <c r="B74" s="65" t="s">
        <v>123</v>
      </c>
      <c r="C74" s="66">
        <v>2.4283632831471587E-4</v>
      </c>
      <c r="D74" s="67">
        <v>1.5581945069342714E-2</v>
      </c>
      <c r="E74" s="68">
        <v>12354</v>
      </c>
      <c r="F74" s="69">
        <v>0</v>
      </c>
      <c r="G74" s="56"/>
      <c r="H74" s="65" t="s">
        <v>123</v>
      </c>
      <c r="I74" s="82">
        <v>3.3071523549848222E-3</v>
      </c>
      <c r="J74" s="56"/>
      <c r="K74" s="2">
        <f t="shared" si="4"/>
        <v>0.21219104826360621</v>
      </c>
      <c r="L74" s="2">
        <f t="shared" si="5"/>
        <v>-5.1540210897159624E-5</v>
      </c>
    </row>
    <row r="75" spans="2:12" x14ac:dyDescent="0.25">
      <c r="B75" s="65" t="s">
        <v>124</v>
      </c>
      <c r="C75" s="66">
        <v>4.8567265662943174E-4</v>
      </c>
      <c r="D75" s="67">
        <v>2.2033521638083926E-2</v>
      </c>
      <c r="E75" s="68">
        <v>12354</v>
      </c>
      <c r="F75" s="69">
        <v>0</v>
      </c>
      <c r="G75" s="56"/>
      <c r="H75" s="65" t="s">
        <v>124</v>
      </c>
      <c r="I75" s="82">
        <v>8.4021796485290968E-4</v>
      </c>
      <c r="J75" s="56"/>
      <c r="K75" s="2">
        <f t="shared" si="4"/>
        <v>3.8115100606985995E-2</v>
      </c>
      <c r="L75" s="2">
        <f t="shared" si="5"/>
        <v>-1.8520457049069969E-5</v>
      </c>
    </row>
    <row r="76" spans="2:12" ht="22.8" x14ac:dyDescent="0.25">
      <c r="B76" s="65" t="s">
        <v>125</v>
      </c>
      <c r="C76" s="66">
        <v>8.7421078193297731E-3</v>
      </c>
      <c r="D76" s="67">
        <v>9.3093420146462477E-2</v>
      </c>
      <c r="E76" s="68">
        <v>12354</v>
      </c>
      <c r="F76" s="69">
        <v>0</v>
      </c>
      <c r="G76" s="56"/>
      <c r="H76" s="65" t="s">
        <v>125</v>
      </c>
      <c r="I76" s="82">
        <v>-8.5639918550802253E-3</v>
      </c>
      <c r="J76" s="56"/>
      <c r="K76" s="2">
        <f t="shared" si="4"/>
        <v>-9.1189307488793947E-2</v>
      </c>
      <c r="L76" s="2">
        <f t="shared" si="5"/>
        <v>8.0421731249303836E-4</v>
      </c>
    </row>
    <row r="77" spans="2:12" x14ac:dyDescent="0.25">
      <c r="B77" s="65" t="s">
        <v>126</v>
      </c>
      <c r="C77" s="66">
        <v>8.0945442771571948E-5</v>
      </c>
      <c r="D77" s="67">
        <v>8.9969685323206972E-3</v>
      </c>
      <c r="E77" s="68">
        <v>12354</v>
      </c>
      <c r="F77" s="69">
        <v>0</v>
      </c>
      <c r="G77" s="56"/>
      <c r="H77" s="65" t="s">
        <v>126</v>
      </c>
      <c r="I77" s="82">
        <v>-7.114745652933394E-4</v>
      </c>
      <c r="J77" s="56"/>
      <c r="K77" s="2">
        <f t="shared" si="4"/>
        <v>-7.9072964645139937E-2</v>
      </c>
      <c r="L77" s="2">
        <f t="shared" si="5"/>
        <v>6.4011142754909672E-6</v>
      </c>
    </row>
    <row r="78" spans="2:12" x14ac:dyDescent="0.25">
      <c r="B78" s="65" t="s">
        <v>127</v>
      </c>
      <c r="C78" s="66">
        <v>5.6661809940100367E-4</v>
      </c>
      <c r="D78" s="67">
        <v>2.3797959706791785E-2</v>
      </c>
      <c r="E78" s="68">
        <v>12354</v>
      </c>
      <c r="F78" s="69">
        <v>0</v>
      </c>
      <c r="G78" s="56"/>
      <c r="H78" s="65" t="s">
        <v>127</v>
      </c>
      <c r="I78" s="82">
        <v>4.0114425697070294E-4</v>
      </c>
      <c r="J78" s="56"/>
      <c r="K78" s="2">
        <f t="shared" si="4"/>
        <v>1.6846694687856517E-2</v>
      </c>
      <c r="L78" s="2">
        <f t="shared" si="5"/>
        <v>-9.551053925244643E-6</v>
      </c>
    </row>
    <row r="79" spans="2:12" x14ac:dyDescent="0.25">
      <c r="B79" s="65" t="s">
        <v>128</v>
      </c>
      <c r="C79" s="66">
        <v>2.4283632831471587E-4</v>
      </c>
      <c r="D79" s="67">
        <v>1.558194506934261E-2</v>
      </c>
      <c r="E79" s="68">
        <v>12354</v>
      </c>
      <c r="F79" s="69">
        <v>0</v>
      </c>
      <c r="G79" s="56"/>
      <c r="H79" s="65" t="s">
        <v>128</v>
      </c>
      <c r="I79" s="82">
        <v>-1.164169886942058E-4</v>
      </c>
      <c r="J79" s="56"/>
      <c r="K79" s="2">
        <f t="shared" si="4"/>
        <v>-7.4694601926887805E-3</v>
      </c>
      <c r="L79" s="2">
        <f t="shared" si="5"/>
        <v>1.8142968648746128E-6</v>
      </c>
    </row>
    <row r="80" spans="2:12" ht="22.8" x14ac:dyDescent="0.25">
      <c r="B80" s="65" t="s">
        <v>129</v>
      </c>
      <c r="C80" s="66">
        <v>8.0945442771571962E-5</v>
      </c>
      <c r="D80" s="67">
        <v>8.9969685323208533E-3</v>
      </c>
      <c r="E80" s="68">
        <v>12354</v>
      </c>
      <c r="F80" s="69">
        <v>0</v>
      </c>
      <c r="G80" s="56"/>
      <c r="H80" s="65" t="s">
        <v>129</v>
      </c>
      <c r="I80" s="82">
        <v>-3.7412247363729253E-4</v>
      </c>
      <c r="J80" s="56"/>
      <c r="K80" s="2">
        <f t="shared" si="4"/>
        <v>-4.1579804217844976E-2</v>
      </c>
      <c r="L80" s="2">
        <f t="shared" si="5"/>
        <v>3.3659681225487721E-6</v>
      </c>
    </row>
    <row r="81" spans="2:12" x14ac:dyDescent="0.25">
      <c r="B81" s="65" t="s">
        <v>130</v>
      </c>
      <c r="C81" s="66">
        <v>0.91209324915007284</v>
      </c>
      <c r="D81" s="67">
        <v>0.28317069881513274</v>
      </c>
      <c r="E81" s="68">
        <v>12354</v>
      </c>
      <c r="F81" s="69">
        <v>0</v>
      </c>
      <c r="G81" s="56"/>
      <c r="H81" s="65" t="s">
        <v>130</v>
      </c>
      <c r="I81" s="82">
        <v>-7.5801468551149276E-2</v>
      </c>
      <c r="J81" s="56"/>
      <c r="K81" s="2">
        <f t="shared" si="4"/>
        <v>-2.3531604215642002E-2</v>
      </c>
      <c r="L81" s="2">
        <f t="shared" si="5"/>
        <v>0.24415664484516944</v>
      </c>
    </row>
    <row r="82" spans="2:12" x14ac:dyDescent="0.25">
      <c r="B82" s="65" t="s">
        <v>131</v>
      </c>
      <c r="C82" s="66">
        <v>1.1332361988020075E-3</v>
      </c>
      <c r="D82" s="67">
        <v>3.3645855737235525E-2</v>
      </c>
      <c r="E82" s="68">
        <v>12354</v>
      </c>
      <c r="F82" s="69">
        <v>0</v>
      </c>
      <c r="G82" s="56"/>
      <c r="H82" s="65" t="s">
        <v>131</v>
      </c>
      <c r="I82" s="82">
        <v>2.2545846177588935E-3</v>
      </c>
      <c r="J82" s="56"/>
      <c r="K82" s="2">
        <f t="shared" si="4"/>
        <v>6.6933344137372883E-2</v>
      </c>
      <c r="L82" s="2">
        <f t="shared" si="5"/>
        <v>-7.5937343429758537E-5</v>
      </c>
    </row>
    <row r="83" spans="2:12" ht="22.8" x14ac:dyDescent="0.25">
      <c r="B83" s="65" t="s">
        <v>132</v>
      </c>
      <c r="C83" s="66">
        <v>2.104581512060871E-3</v>
      </c>
      <c r="D83" s="67">
        <v>4.5829272962108321E-2</v>
      </c>
      <c r="E83" s="68">
        <v>12354</v>
      </c>
      <c r="F83" s="69">
        <v>0</v>
      </c>
      <c r="G83" s="56"/>
      <c r="H83" s="65" t="s">
        <v>132</v>
      </c>
      <c r="I83" s="82">
        <v>-2.134964098301564E-3</v>
      </c>
      <c r="J83" s="56"/>
      <c r="K83" s="2">
        <f t="shared" si="4"/>
        <v>-4.6487119577324293E-2</v>
      </c>
      <c r="L83" s="2">
        <f t="shared" si="5"/>
        <v>9.8042270361001931E-5</v>
      </c>
    </row>
    <row r="84" spans="2:12" x14ac:dyDescent="0.25">
      <c r="B84" s="65" t="s">
        <v>133</v>
      </c>
      <c r="C84" s="66">
        <v>8.0945442771571948E-5</v>
      </c>
      <c r="D84" s="67">
        <v>8.9969685323207371E-3</v>
      </c>
      <c r="E84" s="68">
        <v>12354</v>
      </c>
      <c r="F84" s="69">
        <v>0</v>
      </c>
      <c r="G84" s="56"/>
      <c r="H84" s="65" t="s">
        <v>133</v>
      </c>
      <c r="I84" s="82">
        <v>6.5794894856165799E-3</v>
      </c>
      <c r="J84" s="56"/>
      <c r="K84" s="2">
        <f t="shared" si="4"/>
        <v>0.73124151566082407</v>
      </c>
      <c r="L84" s="2">
        <f t="shared" si="5"/>
        <v>-5.9195459860829271E-5</v>
      </c>
    </row>
    <row r="85" spans="2:12" x14ac:dyDescent="0.25">
      <c r="B85" s="65" t="s">
        <v>134</v>
      </c>
      <c r="C85" s="66">
        <v>6.5322972316658567E-2</v>
      </c>
      <c r="D85" s="67">
        <v>0.24710488501812961</v>
      </c>
      <c r="E85" s="68">
        <v>12354</v>
      </c>
      <c r="F85" s="69">
        <v>0</v>
      </c>
      <c r="G85" s="56"/>
      <c r="H85" s="65" t="s">
        <v>134</v>
      </c>
      <c r="I85" s="82">
        <v>8.9377423671280903E-2</v>
      </c>
      <c r="J85" s="56"/>
      <c r="K85" s="2">
        <f t="shared" si="4"/>
        <v>0.33807111782892701</v>
      </c>
      <c r="L85" s="2">
        <f t="shared" si="5"/>
        <v>-2.3627209845669357E-2</v>
      </c>
    </row>
    <row r="86" spans="2:12" ht="22.8" x14ac:dyDescent="0.25">
      <c r="B86" s="65" t="s">
        <v>135</v>
      </c>
      <c r="C86" s="66">
        <v>8.7421078193297731E-3</v>
      </c>
      <c r="D86" s="67">
        <v>9.3093420146461797E-2</v>
      </c>
      <c r="E86" s="68">
        <v>12354</v>
      </c>
      <c r="F86" s="69">
        <v>0</v>
      </c>
      <c r="G86" s="56"/>
      <c r="H86" s="65" t="s">
        <v>135</v>
      </c>
      <c r="I86" s="82">
        <v>2.3387436096211798E-3</v>
      </c>
      <c r="J86" s="56"/>
      <c r="K86" s="2">
        <f t="shared" si="4"/>
        <v>2.4902920713158631E-2</v>
      </c>
      <c r="L86" s="2">
        <f t="shared" si="5"/>
        <v>-2.1962399453055145E-4</v>
      </c>
    </row>
    <row r="87" spans="2:12" x14ac:dyDescent="0.25">
      <c r="B87" s="65" t="s">
        <v>136</v>
      </c>
      <c r="C87" s="66">
        <v>8.0945442771571965E-4</v>
      </c>
      <c r="D87" s="67">
        <v>2.8440546498885041E-2</v>
      </c>
      <c r="E87" s="68">
        <v>12354</v>
      </c>
      <c r="F87" s="69">
        <v>0</v>
      </c>
      <c r="G87" s="56"/>
      <c r="H87" s="65" t="s">
        <v>136</v>
      </c>
      <c r="I87" s="82">
        <v>-2.6893960639646046E-3</v>
      </c>
      <c r="J87" s="56"/>
      <c r="K87" s="2">
        <f t="shared" si="4"/>
        <v>-9.4485495224857746E-2</v>
      </c>
      <c r="L87" s="2">
        <f t="shared" si="5"/>
        <v>7.6543661070040304E-5</v>
      </c>
    </row>
    <row r="88" spans="2:12" ht="22.8" x14ac:dyDescent="0.25">
      <c r="B88" s="65" t="s">
        <v>137</v>
      </c>
      <c r="C88" s="66">
        <v>1.3517888942852517E-2</v>
      </c>
      <c r="D88" s="67">
        <v>0.1154826182974667</v>
      </c>
      <c r="E88" s="68">
        <v>12354</v>
      </c>
      <c r="F88" s="69">
        <v>0</v>
      </c>
      <c r="G88" s="56"/>
      <c r="H88" s="65" t="s">
        <v>137</v>
      </c>
      <c r="I88" s="82">
        <v>-1.2659565811075434E-2</v>
      </c>
      <c r="J88" s="56"/>
      <c r="K88" s="2">
        <f t="shared" si="4"/>
        <v>-0.10814125441984836</v>
      </c>
      <c r="L88" s="2">
        <f t="shared" si="5"/>
        <v>1.4818732656203067E-3</v>
      </c>
    </row>
    <row r="89" spans="2:12" x14ac:dyDescent="0.25">
      <c r="B89" s="65" t="s">
        <v>138</v>
      </c>
      <c r="C89" s="66">
        <v>0.10838594787113486</v>
      </c>
      <c r="D89" s="67">
        <v>0.31087981158205658</v>
      </c>
      <c r="E89" s="68">
        <v>12354</v>
      </c>
      <c r="F89" s="69">
        <v>0</v>
      </c>
      <c r="G89" s="56"/>
      <c r="H89" s="65" t="s">
        <v>138</v>
      </c>
      <c r="I89" s="82">
        <v>-2.2815184085848528E-2</v>
      </c>
      <c r="J89" s="56"/>
      <c r="K89" s="2">
        <f t="shared" si="4"/>
        <v>-6.543473707516724E-2</v>
      </c>
      <c r="L89" s="2">
        <f t="shared" si="5"/>
        <v>7.9543452513526035E-3</v>
      </c>
    </row>
    <row r="90" spans="2:12" ht="22.8" x14ac:dyDescent="0.25">
      <c r="B90" s="65" t="s">
        <v>139</v>
      </c>
      <c r="C90" s="66">
        <v>4.8243483891856877E-2</v>
      </c>
      <c r="D90" s="67">
        <v>0.21428898046730391</v>
      </c>
      <c r="E90" s="68">
        <v>12354</v>
      </c>
      <c r="F90" s="69">
        <v>0</v>
      </c>
      <c r="G90" s="56"/>
      <c r="H90" s="65" t="s">
        <v>139</v>
      </c>
      <c r="I90" s="82">
        <v>-1.8272037246948172E-2</v>
      </c>
      <c r="J90" s="56"/>
      <c r="K90" s="2">
        <f t="shared" si="4"/>
        <v>-8.1154572084993687E-2</v>
      </c>
      <c r="L90" s="2">
        <f t="shared" si="5"/>
        <v>4.1136353940003593E-3</v>
      </c>
    </row>
    <row r="91" spans="2:12" x14ac:dyDescent="0.25">
      <c r="B91" s="65" t="s">
        <v>140</v>
      </c>
      <c r="C91" s="66">
        <v>1.618908855431439E-4</v>
      </c>
      <c r="D91" s="67">
        <v>1.2723119906410934E-2</v>
      </c>
      <c r="E91" s="68">
        <v>12354</v>
      </c>
      <c r="F91" s="69">
        <v>0</v>
      </c>
      <c r="G91" s="56"/>
      <c r="H91" s="65" t="s">
        <v>140</v>
      </c>
      <c r="I91" s="82">
        <v>-1.237689852190421E-3</v>
      </c>
      <c r="J91" s="56"/>
      <c r="K91" s="2">
        <f t="shared" si="4"/>
        <v>-9.7263052662159941E-2</v>
      </c>
      <c r="L91" s="2">
        <f t="shared" si="5"/>
        <v>1.5748551273018122E-5</v>
      </c>
    </row>
    <row r="92" spans="2:12" ht="22.8" x14ac:dyDescent="0.25">
      <c r="B92" s="65" t="s">
        <v>141</v>
      </c>
      <c r="C92" s="66">
        <v>1.1332361988020073E-3</v>
      </c>
      <c r="D92" s="67">
        <v>3.3645855737235691E-2</v>
      </c>
      <c r="E92" s="68">
        <v>12354</v>
      </c>
      <c r="F92" s="69">
        <v>0</v>
      </c>
      <c r="G92" s="56"/>
      <c r="H92" s="65" t="s">
        <v>141</v>
      </c>
      <c r="I92" s="82">
        <v>-3.5951329324906784E-3</v>
      </c>
      <c r="J92" s="56"/>
      <c r="K92" s="2">
        <f t="shared" si="4"/>
        <v>-0.10673108824329496</v>
      </c>
      <c r="L92" s="2">
        <f t="shared" si="5"/>
        <v>1.2108875489514825E-4</v>
      </c>
    </row>
    <row r="93" spans="2:12" x14ac:dyDescent="0.25">
      <c r="B93" s="65" t="s">
        <v>142</v>
      </c>
      <c r="C93" s="66">
        <v>1.618908855431439E-4</v>
      </c>
      <c r="D93" s="67">
        <v>1.2723119906410816E-2</v>
      </c>
      <c r="E93" s="68">
        <v>12354</v>
      </c>
      <c r="F93" s="69">
        <v>0</v>
      </c>
      <c r="G93" s="56"/>
      <c r="H93" s="65" t="s">
        <v>142</v>
      </c>
      <c r="I93" s="82">
        <v>7.3165603681507303E-4</v>
      </c>
      <c r="J93" s="56"/>
      <c r="K93" s="2">
        <f t="shared" si="4"/>
        <v>5.7496714151279757E-2</v>
      </c>
      <c r="L93" s="2">
        <f t="shared" si="5"/>
        <v>-9.3097011255310496E-6</v>
      </c>
    </row>
    <row r="94" spans="2:12" x14ac:dyDescent="0.25">
      <c r="B94" s="65" t="s">
        <v>143</v>
      </c>
      <c r="C94" s="66">
        <v>1.5379634126598673E-3</v>
      </c>
      <c r="D94" s="67">
        <v>3.9188294054860677E-2</v>
      </c>
      <c r="E94" s="68">
        <v>12354</v>
      </c>
      <c r="F94" s="69">
        <v>0</v>
      </c>
      <c r="G94" s="56"/>
      <c r="H94" s="65" t="s">
        <v>143</v>
      </c>
      <c r="I94" s="82">
        <v>-6.700201331789799E-4</v>
      </c>
      <c r="J94" s="56"/>
      <c r="K94" s="2">
        <f t="shared" si="4"/>
        <v>-1.7071160734679333E-2</v>
      </c>
      <c r="L94" s="2">
        <f t="shared" si="5"/>
        <v>2.6295261772104364E-5</v>
      </c>
    </row>
    <row r="95" spans="2:12" x14ac:dyDescent="0.25">
      <c r="B95" s="65" t="s">
        <v>144</v>
      </c>
      <c r="C95" s="66">
        <v>0.55156224704549139</v>
      </c>
      <c r="D95" s="67">
        <v>0.49735435803280986</v>
      </c>
      <c r="E95" s="68">
        <v>12354</v>
      </c>
      <c r="F95" s="69">
        <v>0</v>
      </c>
      <c r="G95" s="56"/>
      <c r="H95" s="65" t="s">
        <v>144</v>
      </c>
      <c r="I95" s="82">
        <v>-6.450315997611511E-2</v>
      </c>
      <c r="J95" s="56"/>
      <c r="K95" s="2">
        <f t="shared" si="4"/>
        <v>-5.8159040231524552E-2</v>
      </c>
      <c r="L95" s="2">
        <f t="shared" si="5"/>
        <v>7.1533519880434729E-2</v>
      </c>
    </row>
    <row r="96" spans="2:12" ht="22.8" x14ac:dyDescent="0.25">
      <c r="B96" s="65" t="s">
        <v>145</v>
      </c>
      <c r="C96" s="66">
        <v>0.18366520964869679</v>
      </c>
      <c r="D96" s="67">
        <v>0.38722659739782866</v>
      </c>
      <c r="E96" s="68">
        <v>12354</v>
      </c>
      <c r="F96" s="69">
        <v>0</v>
      </c>
      <c r="G96" s="56"/>
      <c r="H96" s="65" t="s">
        <v>145</v>
      </c>
      <c r="I96" s="82">
        <v>0.1107454222003985</v>
      </c>
      <c r="J96" s="56"/>
      <c r="K96" s="2">
        <f t="shared" si="4"/>
        <v>0.23346883096836521</v>
      </c>
      <c r="L96" s="2">
        <f t="shared" si="5"/>
        <v>-5.2527593204483955E-2</v>
      </c>
    </row>
    <row r="97" spans="2:13" x14ac:dyDescent="0.25">
      <c r="B97" s="65" t="s">
        <v>146</v>
      </c>
      <c r="C97" s="66">
        <v>1.618908855431439E-4</v>
      </c>
      <c r="D97" s="67">
        <v>1.272311990641088E-2</v>
      </c>
      <c r="E97" s="68">
        <v>12354</v>
      </c>
      <c r="F97" s="69">
        <v>0</v>
      </c>
      <c r="G97" s="56"/>
      <c r="H97" s="65" t="s">
        <v>146</v>
      </c>
      <c r="I97" s="82">
        <v>3.7442705632063293E-3</v>
      </c>
      <c r="J97" s="56"/>
      <c r="K97" s="2">
        <f t="shared" si="4"/>
        <v>0.29424106881542433</v>
      </c>
      <c r="L97" s="2">
        <f t="shared" si="5"/>
        <v>-4.7642660106124393E-5</v>
      </c>
    </row>
    <row r="98" spans="2:13" x14ac:dyDescent="0.25">
      <c r="B98" s="65" t="s">
        <v>147</v>
      </c>
      <c r="C98" s="66">
        <v>7.4793589120932494E-2</v>
      </c>
      <c r="D98" s="67">
        <v>0.26306864120531975</v>
      </c>
      <c r="E98" s="68">
        <v>12354</v>
      </c>
      <c r="F98" s="69">
        <v>0</v>
      </c>
      <c r="G98" s="56"/>
      <c r="H98" s="65" t="s">
        <v>147</v>
      </c>
      <c r="I98" s="82">
        <v>4.5137815090742087E-3</v>
      </c>
      <c r="J98" s="56"/>
      <c r="K98" s="2">
        <f t="shared" si="4"/>
        <v>1.5874866614160318E-2</v>
      </c>
      <c r="L98" s="2">
        <f t="shared" si="5"/>
        <v>-1.2833225504360573E-3</v>
      </c>
    </row>
    <row r="99" spans="2:13" x14ac:dyDescent="0.25">
      <c r="B99" s="65" t="s">
        <v>148</v>
      </c>
      <c r="C99" s="66">
        <v>5.0995628946090337E-3</v>
      </c>
      <c r="D99" s="67">
        <v>7.1231791129274705E-2</v>
      </c>
      <c r="E99" s="68">
        <v>12354</v>
      </c>
      <c r="F99" s="69">
        <v>0</v>
      </c>
      <c r="G99" s="56"/>
      <c r="H99" s="65" t="s">
        <v>148</v>
      </c>
      <c r="I99" s="82">
        <v>1.6492003499050063E-2</v>
      </c>
      <c r="J99" s="56"/>
      <c r="K99" s="2">
        <f t="shared" si="4"/>
        <v>0.23034520443506382</v>
      </c>
      <c r="L99" s="2">
        <f t="shared" si="5"/>
        <v>-1.1806808135553673E-3</v>
      </c>
    </row>
    <row r="100" spans="2:13" ht="22.8" x14ac:dyDescent="0.25">
      <c r="B100" s="65" t="s">
        <v>149</v>
      </c>
      <c r="C100" s="66">
        <v>1.076574388861907E-2</v>
      </c>
      <c r="D100" s="67">
        <v>0.10320225178336703</v>
      </c>
      <c r="E100" s="68">
        <v>12354</v>
      </c>
      <c r="F100" s="69">
        <v>0</v>
      </c>
      <c r="G100" s="56"/>
      <c r="H100" s="65" t="s">
        <v>149</v>
      </c>
      <c r="I100" s="82">
        <v>-5.2861745796669466E-3</v>
      </c>
      <c r="J100" s="56"/>
      <c r="K100" s="2">
        <f t="shared" si="4"/>
        <v>-5.067006666645734E-2</v>
      </c>
      <c r="L100" s="2">
        <f t="shared" si="5"/>
        <v>5.5143759648464336E-4</v>
      </c>
    </row>
    <row r="101" spans="2:13" x14ac:dyDescent="0.25">
      <c r="B101" s="65" t="s">
        <v>150</v>
      </c>
      <c r="C101" s="66">
        <v>8.0945442771571965E-4</v>
      </c>
      <c r="D101" s="67">
        <v>2.8440546498885149E-2</v>
      </c>
      <c r="E101" s="68">
        <v>12354</v>
      </c>
      <c r="F101" s="69">
        <v>0</v>
      </c>
      <c r="G101" s="56"/>
      <c r="H101" s="65" t="s">
        <v>150</v>
      </c>
      <c r="I101" s="82">
        <v>-1.5131751233867796E-3</v>
      </c>
      <c r="J101" s="56"/>
      <c r="K101" s="2">
        <f t="shared" si="4"/>
        <v>-5.3161787068420514E-2</v>
      </c>
      <c r="L101" s="2">
        <f t="shared" si="5"/>
        <v>4.3066904624449545E-5</v>
      </c>
    </row>
    <row r="102" spans="2:13" x14ac:dyDescent="0.25">
      <c r="B102" s="65" t="s">
        <v>151</v>
      </c>
      <c r="C102" s="66">
        <v>4.0472721385785982E-4</v>
      </c>
      <c r="D102" s="67">
        <v>2.0114575808491415E-2</v>
      </c>
      <c r="E102" s="68">
        <v>12354</v>
      </c>
      <c r="F102" s="69">
        <v>0</v>
      </c>
      <c r="G102" s="56"/>
      <c r="H102" s="65" t="s">
        <v>151</v>
      </c>
      <c r="I102" s="82">
        <v>1.0352442679336592E-2</v>
      </c>
      <c r="J102" s="56"/>
      <c r="K102" s="2">
        <f t="shared" si="4"/>
        <v>0.51446537389497526</v>
      </c>
      <c r="L102" s="2">
        <f t="shared" si="5"/>
        <v>-2.0830244307027909E-4</v>
      </c>
    </row>
    <row r="103" spans="2:13" x14ac:dyDescent="0.25">
      <c r="B103" s="65" t="s">
        <v>152</v>
      </c>
      <c r="C103" s="66">
        <v>0.50016189088554319</v>
      </c>
      <c r="D103" s="67">
        <v>0.5000202113795893</v>
      </c>
      <c r="E103" s="68">
        <v>12354</v>
      </c>
      <c r="F103" s="69">
        <v>0</v>
      </c>
      <c r="G103" s="56"/>
      <c r="H103" s="65" t="s">
        <v>152</v>
      </c>
      <c r="I103" s="82">
        <v>5.4369893343437628E-2</v>
      </c>
      <c r="J103" s="56"/>
      <c r="K103" s="2">
        <f t="shared" si="4"/>
        <v>5.4350092382381407E-2</v>
      </c>
      <c r="L103" s="2">
        <f t="shared" si="5"/>
        <v>-5.438529891995704E-2</v>
      </c>
    </row>
    <row r="104" spans="2:13" ht="22.8" x14ac:dyDescent="0.25">
      <c r="B104" s="65" t="s">
        <v>153</v>
      </c>
      <c r="C104" s="70">
        <v>2.0488101019912577</v>
      </c>
      <c r="D104" s="71">
        <v>1.298411046833482</v>
      </c>
      <c r="E104" s="68">
        <v>12354</v>
      </c>
      <c r="F104" s="69">
        <v>0</v>
      </c>
      <c r="G104" s="56"/>
      <c r="H104" s="65" t="s">
        <v>153</v>
      </c>
      <c r="I104" s="82">
        <v>-5.2197880972988588E-2</v>
      </c>
      <c r="J104" s="56"/>
      <c r="M104" s="2" t="str">
        <f>"((memesleep-"&amp;C104&amp;")/"&amp;D104&amp;")*("&amp;I104&amp;")"</f>
        <v>((memesleep-2.04881010199126)/1.29841104683348)*(-0.0521978809729886)</v>
      </c>
    </row>
    <row r="105" spans="2:13" x14ac:dyDescent="0.25">
      <c r="B105" s="65" t="s">
        <v>154</v>
      </c>
      <c r="C105" s="72">
        <v>2.9949813825481627E-3</v>
      </c>
      <c r="D105" s="73">
        <v>5.4646621054308266E-2</v>
      </c>
      <c r="E105" s="68">
        <v>12354</v>
      </c>
      <c r="F105" s="69">
        <v>0</v>
      </c>
      <c r="G105" s="56"/>
      <c r="H105" s="65" t="s">
        <v>154</v>
      </c>
      <c r="I105" s="82">
        <v>-1.5034639820122461E-3</v>
      </c>
      <c r="J105" s="56"/>
      <c r="K105" s="2">
        <f t="shared" si="4"/>
        <v>-2.7430079050763407E-2</v>
      </c>
      <c r="L105" s="2">
        <f t="shared" si="5"/>
        <v>8.239936062988115E-5</v>
      </c>
    </row>
    <row r="106" spans="2:13" x14ac:dyDescent="0.25">
      <c r="B106" s="65" t="s">
        <v>155</v>
      </c>
      <c r="C106" s="72">
        <v>1.2141816415735796E-3</v>
      </c>
      <c r="D106" s="73">
        <v>3.4825358226428155E-2</v>
      </c>
      <c r="E106" s="68">
        <v>12354</v>
      </c>
      <c r="F106" s="69">
        <v>0</v>
      </c>
      <c r="G106" s="56"/>
      <c r="H106" s="65" t="s">
        <v>155</v>
      </c>
      <c r="I106" s="82">
        <v>-3.2722563374787137E-3</v>
      </c>
      <c r="J106" s="56"/>
      <c r="K106" s="2">
        <f t="shared" si="4"/>
        <v>-9.3847799142723537E-2</v>
      </c>
      <c r="L106" s="2">
        <f t="shared" si="5"/>
        <v>1.1408679691554043E-4</v>
      </c>
    </row>
    <row r="107" spans="2:13" x14ac:dyDescent="0.25">
      <c r="B107" s="65" t="s">
        <v>156</v>
      </c>
      <c r="C107" s="72">
        <v>0.36271652905941393</v>
      </c>
      <c r="D107" s="73">
        <v>0.48080345352673604</v>
      </c>
      <c r="E107" s="68">
        <v>12354</v>
      </c>
      <c r="F107" s="69">
        <v>0</v>
      </c>
      <c r="G107" s="56"/>
      <c r="H107" s="65" t="s">
        <v>156</v>
      </c>
      <c r="I107" s="82">
        <v>-1.3030710800862067E-2</v>
      </c>
      <c r="J107" s="56"/>
      <c r="K107" s="2">
        <f t="shared" si="4"/>
        <v>-1.7271624292803853E-2</v>
      </c>
      <c r="L107" s="2">
        <f t="shared" si="5"/>
        <v>9.8303249658394584E-3</v>
      </c>
    </row>
    <row r="108" spans="2:13" x14ac:dyDescent="0.25">
      <c r="B108" s="65" t="s">
        <v>157</v>
      </c>
      <c r="C108" s="72">
        <v>3.3592358750202361E-2</v>
      </c>
      <c r="D108" s="73">
        <v>0.18018473909372199</v>
      </c>
      <c r="E108" s="68">
        <v>12354</v>
      </c>
      <c r="F108" s="69">
        <v>0</v>
      </c>
      <c r="G108" s="56"/>
      <c r="H108" s="65" t="s">
        <v>157</v>
      </c>
      <c r="I108" s="82">
        <v>4.7775755861507252E-3</v>
      </c>
      <c r="J108" s="56"/>
      <c r="K108" s="2">
        <f t="shared" si="4"/>
        <v>2.5624176477581671E-2</v>
      </c>
      <c r="L108" s="2">
        <f t="shared" si="5"/>
        <v>-8.906971470136857E-4</v>
      </c>
    </row>
    <row r="109" spans="2:13" x14ac:dyDescent="0.25">
      <c r="B109" s="65" t="s">
        <v>158</v>
      </c>
      <c r="C109" s="72">
        <v>2.3474178403755869E-3</v>
      </c>
      <c r="D109" s="73">
        <v>4.8395217242421247E-2</v>
      </c>
      <c r="E109" s="68">
        <v>12354</v>
      </c>
      <c r="F109" s="69">
        <v>0</v>
      </c>
      <c r="G109" s="56"/>
      <c r="H109" s="65" t="s">
        <v>158</v>
      </c>
      <c r="I109" s="82">
        <v>5.5170355174079628E-3</v>
      </c>
      <c r="J109" s="56"/>
      <c r="K109" s="2">
        <f t="shared" si="4"/>
        <v>0.1137319975698706</v>
      </c>
      <c r="L109" s="2">
        <f t="shared" si="5"/>
        <v>-2.6760470016440145E-4</v>
      </c>
    </row>
    <row r="110" spans="2:13" x14ac:dyDescent="0.25">
      <c r="B110" s="65" t="s">
        <v>159</v>
      </c>
      <c r="C110" s="72">
        <v>0.20487291565484864</v>
      </c>
      <c r="D110" s="73">
        <v>0.40362506260925324</v>
      </c>
      <c r="E110" s="68">
        <v>12354</v>
      </c>
      <c r="F110" s="69">
        <v>0</v>
      </c>
      <c r="G110" s="56"/>
      <c r="H110" s="65" t="s">
        <v>159</v>
      </c>
      <c r="I110" s="82">
        <v>-1.3957653934411321E-2</v>
      </c>
      <c r="J110" s="56"/>
      <c r="K110" s="2">
        <f t="shared" si="4"/>
        <v>-2.7496084126745889E-2</v>
      </c>
      <c r="L110" s="2">
        <f t="shared" si="5"/>
        <v>7.0846573271702998E-3</v>
      </c>
    </row>
    <row r="111" spans="2:13" x14ac:dyDescent="0.25">
      <c r="B111" s="65" t="s">
        <v>160</v>
      </c>
      <c r="C111" s="72">
        <v>2.4850250930872592E-2</v>
      </c>
      <c r="D111" s="73">
        <v>0.15567491013730103</v>
      </c>
      <c r="E111" s="68">
        <v>12354</v>
      </c>
      <c r="F111" s="69">
        <v>0</v>
      </c>
      <c r="G111" s="56"/>
      <c r="H111" s="65" t="s">
        <v>160</v>
      </c>
      <c r="I111" s="82">
        <v>9.2810787910207213E-4</v>
      </c>
      <c r="J111" s="56"/>
      <c r="K111" s="2">
        <f t="shared" si="4"/>
        <v>5.813680345903148E-3</v>
      </c>
      <c r="L111" s="2">
        <f t="shared" si="5"/>
        <v>-1.481530560465067E-4</v>
      </c>
    </row>
    <row r="112" spans="2:13" x14ac:dyDescent="0.25">
      <c r="B112" s="65" t="s">
        <v>161</v>
      </c>
      <c r="C112" s="72">
        <v>1.1332361988020075E-3</v>
      </c>
      <c r="D112" s="73">
        <v>3.3645855737235372E-2</v>
      </c>
      <c r="E112" s="68">
        <v>12354</v>
      </c>
      <c r="F112" s="69">
        <v>0</v>
      </c>
      <c r="G112" s="56"/>
      <c r="H112" s="65" t="s">
        <v>161</v>
      </c>
      <c r="I112" s="82">
        <v>1.1430075808282843E-3</v>
      </c>
      <c r="J112" s="56"/>
      <c r="K112" s="2">
        <f t="shared" si="4"/>
        <v>3.3933221736984043E-2</v>
      </c>
      <c r="L112" s="2">
        <f t="shared" si="5"/>
        <v>-3.8497982521699892E-5</v>
      </c>
    </row>
    <row r="113" spans="2:13" x14ac:dyDescent="0.25">
      <c r="B113" s="65" t="s">
        <v>162</v>
      </c>
      <c r="C113" s="72">
        <v>0.4826776752468836</v>
      </c>
      <c r="D113" s="73">
        <v>0.49972007241386185</v>
      </c>
      <c r="E113" s="68">
        <v>12354</v>
      </c>
      <c r="F113" s="69">
        <v>0</v>
      </c>
      <c r="G113" s="56"/>
      <c r="H113" s="65" t="s">
        <v>162</v>
      </c>
      <c r="I113" s="82">
        <v>-1.760936142786141E-2</v>
      </c>
      <c r="J113" s="56"/>
      <c r="K113" s="2">
        <f t="shared" si="4"/>
        <v>-1.8229637539423412E-2</v>
      </c>
      <c r="L113" s="2">
        <f t="shared" si="5"/>
        <v>1.7008813745514287E-2</v>
      </c>
    </row>
    <row r="114" spans="2:13" x14ac:dyDescent="0.25">
      <c r="B114" s="65" t="s">
        <v>163</v>
      </c>
      <c r="C114" s="72">
        <v>0.19564513517888946</v>
      </c>
      <c r="D114" s="73">
        <v>0.39671256032896107</v>
      </c>
      <c r="E114" s="68">
        <v>12354</v>
      </c>
      <c r="F114" s="69">
        <v>0</v>
      </c>
      <c r="G114" s="56"/>
      <c r="H114" s="65" t="s">
        <v>163</v>
      </c>
      <c r="I114" s="82">
        <v>8.767513605854255E-3</v>
      </c>
      <c r="J114" s="56"/>
      <c r="K114" s="2">
        <f t="shared" si="4"/>
        <v>1.7776579131768208E-2</v>
      </c>
      <c r="L114" s="2">
        <f t="shared" si="5"/>
        <v>-4.3238393641424752E-3</v>
      </c>
    </row>
    <row r="115" spans="2:13" x14ac:dyDescent="0.25">
      <c r="B115" s="65" t="s">
        <v>164</v>
      </c>
      <c r="C115" s="72">
        <v>1.6108143111542822E-2</v>
      </c>
      <c r="D115" s="73">
        <v>0.12589659971011949</v>
      </c>
      <c r="E115" s="68">
        <v>12354</v>
      </c>
      <c r="F115" s="69">
        <v>0</v>
      </c>
      <c r="G115" s="56"/>
      <c r="H115" s="65" t="s">
        <v>164</v>
      </c>
      <c r="I115" s="82">
        <v>3.7755763934989536E-3</v>
      </c>
      <c r="J115" s="56"/>
      <c r="K115" s="2">
        <f t="shared" si="4"/>
        <v>2.9506427315568868E-2</v>
      </c>
      <c r="L115" s="2">
        <f t="shared" si="5"/>
        <v>-4.8307519833798484E-4</v>
      </c>
    </row>
    <row r="116" spans="2:13" x14ac:dyDescent="0.25">
      <c r="B116" s="65" t="s">
        <v>165</v>
      </c>
      <c r="C116" s="72">
        <v>5.2209810587663913E-2</v>
      </c>
      <c r="D116" s="73">
        <v>0.22245887730153099</v>
      </c>
      <c r="E116" s="68">
        <v>12354</v>
      </c>
      <c r="F116" s="69">
        <v>0</v>
      </c>
      <c r="G116" s="56"/>
      <c r="H116" s="65" t="s">
        <v>165</v>
      </c>
      <c r="I116" s="82">
        <v>5.2803681485386134E-3</v>
      </c>
      <c r="J116" s="56"/>
      <c r="K116" s="2">
        <f t="shared" si="4"/>
        <v>2.2497106828812698E-2</v>
      </c>
      <c r="L116" s="2">
        <f t="shared" si="5"/>
        <v>-1.2392718340237586E-3</v>
      </c>
    </row>
    <row r="117" spans="2:13" x14ac:dyDescent="0.25">
      <c r="B117" s="65" t="s">
        <v>166</v>
      </c>
      <c r="C117" s="72">
        <v>2.8816577626679617E-2</v>
      </c>
      <c r="D117" s="73">
        <v>0.16729748359698429</v>
      </c>
      <c r="E117" s="68">
        <v>12354</v>
      </c>
      <c r="F117" s="69">
        <v>0</v>
      </c>
      <c r="G117" s="56"/>
      <c r="H117" s="65" t="s">
        <v>166</v>
      </c>
      <c r="I117" s="82">
        <v>1.2007496036006204E-2</v>
      </c>
      <c r="J117" s="56"/>
      <c r="K117" s="2">
        <f t="shared" si="4"/>
        <v>6.9705059775285183E-2</v>
      </c>
      <c r="L117" s="2">
        <f t="shared" si="5"/>
        <v>-2.0682614835807241E-3</v>
      </c>
    </row>
    <row r="118" spans="2:13" x14ac:dyDescent="0.25">
      <c r="B118" s="65" t="s">
        <v>167</v>
      </c>
      <c r="C118" s="72">
        <v>4.2091630241217421E-3</v>
      </c>
      <c r="D118" s="73">
        <v>6.4743997997293232E-2</v>
      </c>
      <c r="E118" s="68">
        <v>12354</v>
      </c>
      <c r="F118" s="69">
        <v>0</v>
      </c>
      <c r="G118" s="56"/>
      <c r="H118" s="65" t="s">
        <v>167</v>
      </c>
      <c r="I118" s="82">
        <v>6.4874617654278521E-3</v>
      </c>
      <c r="J118" s="56"/>
      <c r="K118" s="2">
        <f t="shared" si="4"/>
        <v>9.977998240878623E-2</v>
      </c>
      <c r="L118" s="2">
        <f t="shared" si="5"/>
        <v>-4.2176549221727231E-4</v>
      </c>
    </row>
    <row r="119" spans="2:13" ht="15" thickBot="1" x14ac:dyDescent="0.3">
      <c r="B119" s="74" t="s">
        <v>168</v>
      </c>
      <c r="C119" s="75">
        <v>0.56764607679465695</v>
      </c>
      <c r="D119" s="76">
        <v>1.7506491266260209</v>
      </c>
      <c r="E119" s="77">
        <v>12354</v>
      </c>
      <c r="F119" s="78">
        <v>374</v>
      </c>
      <c r="G119" s="56"/>
      <c r="H119" s="74" t="s">
        <v>168</v>
      </c>
      <c r="I119" s="83">
        <v>4.1394985206168917E-2</v>
      </c>
      <c r="J119" s="56"/>
      <c r="M119" s="3" t="str">
        <f>"((landarea-"&amp;C119&amp;")/"&amp;D119&amp;")*("&amp;I119&amp;")"</f>
        <v>((landarea-0.567646076794657)/1.75064912662602)*(0.0413949852061689)</v>
      </c>
    </row>
    <row r="120" spans="2:13" ht="15" thickTop="1" x14ac:dyDescent="0.25">
      <c r="B120" s="136" t="s">
        <v>48</v>
      </c>
      <c r="C120" s="136"/>
      <c r="D120" s="136"/>
      <c r="E120" s="136"/>
      <c r="F120" s="136"/>
      <c r="G120" s="56"/>
      <c r="H120" s="136" t="s">
        <v>7</v>
      </c>
      <c r="I120" s="136"/>
      <c r="J120" s="56"/>
    </row>
  </sheetData>
  <mergeCells count="7">
    <mergeCell ref="K5:L5"/>
    <mergeCell ref="B5:F5"/>
    <mergeCell ref="B6"/>
    <mergeCell ref="B120:F120"/>
    <mergeCell ref="H4:I4"/>
    <mergeCell ref="H5:H6"/>
    <mergeCell ref="H120:I120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1"/>
  <sheetViews>
    <sheetView tabSelected="1" zoomScale="90" zoomScaleNormal="90" workbookViewId="0">
      <selection activeCell="D23" sqref="D23"/>
    </sheetView>
  </sheetViews>
  <sheetFormatPr defaultRowHeight="14.4" x14ac:dyDescent="0.3"/>
  <cols>
    <col min="2" max="2" width="9.109375" customWidth="1"/>
    <col min="3" max="3" width="9.88671875" customWidth="1"/>
    <col min="4" max="4" width="11.109375" customWidth="1"/>
    <col min="5" max="5" width="10.44140625" bestFit="1" customWidth="1"/>
    <col min="7" max="7" width="13" customWidth="1"/>
  </cols>
  <sheetData>
    <row r="1" spans="1:10" x14ac:dyDescent="0.3">
      <c r="A1" t="s">
        <v>12</v>
      </c>
    </row>
    <row r="3" spans="1:10" x14ac:dyDescent="0.3">
      <c r="B3" t="s">
        <v>13</v>
      </c>
    </row>
    <row r="5" spans="1:10" ht="15.75" customHeight="1" thickBot="1" x14ac:dyDescent="0.35">
      <c r="C5" s="139" t="s">
        <v>22</v>
      </c>
      <c r="D5" s="139"/>
      <c r="E5" s="139"/>
      <c r="F5" s="139"/>
      <c r="G5" s="139"/>
      <c r="H5" s="139"/>
      <c r="I5" s="139"/>
      <c r="J5" s="85"/>
    </row>
    <row r="6" spans="1:10" ht="25.5" customHeight="1" thickTop="1" x14ac:dyDescent="0.3">
      <c r="C6" s="142" t="s">
        <v>14</v>
      </c>
      <c r="D6" s="143"/>
      <c r="E6" s="146" t="s">
        <v>15</v>
      </c>
      <c r="F6" s="147"/>
      <c r="G6" s="98" t="s">
        <v>16</v>
      </c>
      <c r="H6" s="147" t="s">
        <v>17</v>
      </c>
      <c r="I6" s="149" t="s">
        <v>18</v>
      </c>
      <c r="J6" s="85"/>
    </row>
    <row r="7" spans="1:10" ht="15" thickBot="1" x14ac:dyDescent="0.35">
      <c r="C7" s="144"/>
      <c r="D7" s="145"/>
      <c r="E7" s="99" t="s">
        <v>19</v>
      </c>
      <c r="F7" s="100" t="s">
        <v>20</v>
      </c>
      <c r="G7" s="100" t="s">
        <v>21</v>
      </c>
      <c r="H7" s="148"/>
      <c r="I7" s="150"/>
      <c r="J7" s="85"/>
    </row>
    <row r="8" spans="1:10" ht="15" thickTop="1" x14ac:dyDescent="0.3">
      <c r="C8" s="151" t="s">
        <v>5</v>
      </c>
      <c r="D8" s="86" t="s">
        <v>177</v>
      </c>
      <c r="E8" s="118">
        <v>0.62993083759522472</v>
      </c>
      <c r="F8" s="105">
        <v>1.438162863359114E-3</v>
      </c>
      <c r="G8" s="119"/>
      <c r="H8" s="104">
        <v>438.01078003356071</v>
      </c>
      <c r="I8" s="106">
        <v>0</v>
      </c>
      <c r="J8" s="85"/>
    </row>
    <row r="9" spans="1:10" ht="34.799999999999997" thickBot="1" x14ac:dyDescent="0.35">
      <c r="C9" s="152"/>
      <c r="D9" s="120" t="s">
        <v>179</v>
      </c>
      <c r="E9" s="122">
        <v>1.0837479874303262</v>
      </c>
      <c r="F9" s="116">
        <v>1.4382641103488107E-3</v>
      </c>
      <c r="G9" s="116">
        <v>0.9938047377717939</v>
      </c>
      <c r="H9" s="121">
        <v>753.51111081225088</v>
      </c>
      <c r="I9" s="117">
        <v>0</v>
      </c>
      <c r="J9" s="85"/>
    </row>
    <row r="10" spans="1:10" ht="15" customHeight="1" thickTop="1" x14ac:dyDescent="0.3">
      <c r="C10" s="153" t="s">
        <v>44</v>
      </c>
      <c r="D10" s="153"/>
      <c r="E10" s="153"/>
      <c r="F10" s="153"/>
      <c r="G10" s="153"/>
      <c r="H10" s="153"/>
      <c r="I10" s="153"/>
      <c r="J10" s="85"/>
    </row>
    <row r="12" spans="1:10" x14ac:dyDescent="0.3">
      <c r="D12" t="s">
        <v>180</v>
      </c>
    </row>
    <row r="14" spans="1:10" x14ac:dyDescent="0.3">
      <c r="B14" t="s">
        <v>11</v>
      </c>
    </row>
    <row r="16" spans="1:10" ht="15.75" customHeight="1" thickBot="1" x14ac:dyDescent="0.35">
      <c r="C16" s="139" t="s">
        <v>22</v>
      </c>
      <c r="D16" s="139"/>
      <c r="E16" s="139"/>
      <c r="F16" s="139"/>
      <c r="G16" s="139"/>
      <c r="H16" s="139"/>
      <c r="I16" s="139"/>
      <c r="J16" s="85"/>
    </row>
    <row r="17" spans="2:10" ht="25.5" customHeight="1" thickTop="1" x14ac:dyDescent="0.3">
      <c r="C17" s="142" t="s">
        <v>14</v>
      </c>
      <c r="D17" s="143"/>
      <c r="E17" s="146" t="s">
        <v>15</v>
      </c>
      <c r="F17" s="147"/>
      <c r="G17" s="98" t="s">
        <v>16</v>
      </c>
      <c r="H17" s="147" t="s">
        <v>17</v>
      </c>
      <c r="I17" s="149" t="s">
        <v>18</v>
      </c>
      <c r="J17" s="85"/>
    </row>
    <row r="18" spans="2:10" ht="15" thickBot="1" x14ac:dyDescent="0.35">
      <c r="C18" s="144"/>
      <c r="D18" s="145"/>
      <c r="E18" s="99" t="s">
        <v>19</v>
      </c>
      <c r="F18" s="100" t="s">
        <v>20</v>
      </c>
      <c r="G18" s="100" t="s">
        <v>21</v>
      </c>
      <c r="H18" s="148"/>
      <c r="I18" s="150"/>
      <c r="J18" s="85"/>
    </row>
    <row r="19" spans="2:10" ht="15" thickTop="1" x14ac:dyDescent="0.3">
      <c r="C19" s="151" t="s">
        <v>5</v>
      </c>
      <c r="D19" s="86" t="s">
        <v>177</v>
      </c>
      <c r="E19" s="118">
        <v>-0.36218218710044303</v>
      </c>
      <c r="F19" s="105">
        <v>7.5737598378043149E-4</v>
      </c>
      <c r="G19" s="119"/>
      <c r="H19" s="104">
        <v>-478.20659072474911</v>
      </c>
      <c r="I19" s="106">
        <v>0</v>
      </c>
      <c r="J19" s="85"/>
    </row>
    <row r="20" spans="2:10" ht="34.799999999999997" thickBot="1" x14ac:dyDescent="0.35">
      <c r="C20" s="152"/>
      <c r="D20" s="120" t="s">
        <v>178</v>
      </c>
      <c r="E20" s="115">
        <v>0.72447628155889576</v>
      </c>
      <c r="F20" s="116">
        <v>7.574066387086531E-4</v>
      </c>
      <c r="G20" s="116">
        <v>0.99331737994850877</v>
      </c>
      <c r="H20" s="121">
        <v>956.52222271790197</v>
      </c>
      <c r="I20" s="117">
        <v>0</v>
      </c>
      <c r="J20" s="85"/>
    </row>
    <row r="21" spans="2:10" ht="15" customHeight="1" thickTop="1" x14ac:dyDescent="0.3">
      <c r="C21" s="153" t="s">
        <v>44</v>
      </c>
      <c r="D21" s="153"/>
      <c r="E21" s="153"/>
      <c r="F21" s="153"/>
      <c r="G21" s="153"/>
      <c r="H21" s="153"/>
      <c r="I21" s="153"/>
      <c r="J21" s="85"/>
    </row>
    <row r="23" spans="2:10" x14ac:dyDescent="0.3">
      <c r="D23" t="s">
        <v>181</v>
      </c>
    </row>
    <row r="26" spans="2:10" x14ac:dyDescent="0.3">
      <c r="B26" t="s">
        <v>23</v>
      </c>
    </row>
    <row r="28" spans="2:10" x14ac:dyDescent="0.3">
      <c r="C28" s="139" t="s">
        <v>24</v>
      </c>
      <c r="D28" s="139"/>
      <c r="E28" s="139"/>
      <c r="F28" s="84"/>
    </row>
    <row r="29" spans="2:10" ht="15" thickBot="1" x14ac:dyDescent="0.35">
      <c r="C29" s="140" t="s">
        <v>45</v>
      </c>
      <c r="D29" s="141"/>
      <c r="E29" s="141"/>
    </row>
    <row r="30" spans="2:10" ht="15" thickTop="1" x14ac:dyDescent="0.3">
      <c r="C30" s="154" t="s">
        <v>25</v>
      </c>
      <c r="D30" s="86" t="s">
        <v>26</v>
      </c>
      <c r="E30" s="87">
        <v>19457.000174000132</v>
      </c>
    </row>
    <row r="31" spans="2:10" x14ac:dyDescent="0.3">
      <c r="C31" s="155"/>
      <c r="D31" s="88" t="s">
        <v>27</v>
      </c>
      <c r="E31" s="89">
        <v>0</v>
      </c>
    </row>
    <row r="32" spans="2:10" x14ac:dyDescent="0.3">
      <c r="C32" s="155" t="s">
        <v>1</v>
      </c>
      <c r="D32" s="156"/>
      <c r="E32" s="90">
        <v>-3.5028196757304397E-2</v>
      </c>
    </row>
    <row r="33" spans="3:6" ht="14.4" customHeight="1" x14ac:dyDescent="0.3">
      <c r="C33" s="155" t="s">
        <v>46</v>
      </c>
      <c r="D33" s="156"/>
      <c r="E33" s="91">
        <v>6.9076776864186217E-3</v>
      </c>
    </row>
    <row r="34" spans="3:6" x14ac:dyDescent="0.3">
      <c r="C34" s="155" t="s">
        <v>28</v>
      </c>
      <c r="D34" s="156"/>
      <c r="E34" s="90">
        <v>-0.36995574047895741</v>
      </c>
    </row>
    <row r="35" spans="3:6" ht="15" customHeight="1" x14ac:dyDescent="0.3">
      <c r="C35" s="155" t="s">
        <v>29</v>
      </c>
      <c r="D35" s="156"/>
      <c r="E35" s="92">
        <v>-0.7011311152405082</v>
      </c>
    </row>
    <row r="36" spans="3:6" ht="14.4" customHeight="1" x14ac:dyDescent="0.3">
      <c r="C36" s="155" t="s">
        <v>30</v>
      </c>
      <c r="D36" s="156"/>
      <c r="E36" s="91">
        <v>0.96354057242440372</v>
      </c>
    </row>
    <row r="37" spans="3:6" ht="15" customHeight="1" x14ac:dyDescent="0.3">
      <c r="C37" s="155" t="s">
        <v>31</v>
      </c>
      <c r="D37" s="156"/>
      <c r="E37" s="93">
        <v>0.98558175379296231</v>
      </c>
    </row>
    <row r="38" spans="3:6" ht="14.4" customHeight="1" x14ac:dyDescent="0.3">
      <c r="C38" s="155" t="s">
        <v>32</v>
      </c>
      <c r="D38" s="156"/>
      <c r="E38" s="93">
        <v>1.7559179013510718E-2</v>
      </c>
    </row>
    <row r="39" spans="3:6" ht="15" customHeight="1" x14ac:dyDescent="0.3">
      <c r="C39" s="155" t="s">
        <v>33</v>
      </c>
      <c r="D39" s="156"/>
      <c r="E39" s="93">
        <v>0.18525123778054953</v>
      </c>
    </row>
    <row r="40" spans="3:6" ht="14.4" customHeight="1" x14ac:dyDescent="0.3">
      <c r="C40" s="155" t="s">
        <v>34</v>
      </c>
      <c r="D40" s="156"/>
      <c r="E40" s="93">
        <v>3.5116553893899553E-2</v>
      </c>
    </row>
    <row r="41" spans="3:6" x14ac:dyDescent="0.3">
      <c r="C41" s="155" t="s">
        <v>35</v>
      </c>
      <c r="D41" s="156"/>
      <c r="E41" s="94">
        <v>-1.6345153370342569</v>
      </c>
    </row>
    <row r="42" spans="3:6" x14ac:dyDescent="0.3">
      <c r="C42" s="155" t="s">
        <v>36</v>
      </c>
      <c r="D42" s="156"/>
      <c r="E42" s="94">
        <v>3.9354031301519674</v>
      </c>
    </row>
    <row r="43" spans="3:6" x14ac:dyDescent="0.3">
      <c r="C43" s="155" t="s">
        <v>37</v>
      </c>
      <c r="D43" s="95" t="s">
        <v>38</v>
      </c>
      <c r="E43" s="90">
        <v>-0.84613958283444268</v>
      </c>
    </row>
    <row r="44" spans="3:6" x14ac:dyDescent="0.3">
      <c r="C44" s="155"/>
      <c r="D44" s="95" t="s">
        <v>39</v>
      </c>
      <c r="E44" s="90">
        <v>-0.57374847165397913</v>
      </c>
    </row>
    <row r="45" spans="3:6" x14ac:dyDescent="0.3">
      <c r="C45" s="155"/>
      <c r="D45" s="95" t="s">
        <v>40</v>
      </c>
      <c r="E45" s="90">
        <v>-7.2937630183169941E-2</v>
      </c>
    </row>
    <row r="46" spans="3:6" ht="15" thickBot="1" x14ac:dyDescent="0.35">
      <c r="C46" s="152"/>
      <c r="D46" s="96" t="s">
        <v>41</v>
      </c>
      <c r="E46" s="97">
        <v>0.82458326181123753</v>
      </c>
      <c r="F46" s="84"/>
    </row>
    <row r="47" spans="3:6" ht="15" thickTop="1" x14ac:dyDescent="0.3"/>
    <row r="49" spans="2:2" x14ac:dyDescent="0.3">
      <c r="B49" t="s">
        <v>42</v>
      </c>
    </row>
    <row r="81" spans="1:17" ht="15" thickBot="1" x14ac:dyDescent="0.35"/>
    <row r="82" spans="1:17" ht="15" thickTop="1" x14ac:dyDescent="0.3">
      <c r="A82" s="157" t="s">
        <v>47</v>
      </c>
      <c r="B82" s="146" t="s">
        <v>169</v>
      </c>
      <c r="C82" s="147"/>
      <c r="D82" s="147"/>
      <c r="E82" s="147"/>
      <c r="F82" s="147"/>
      <c r="G82" s="147" t="s">
        <v>170</v>
      </c>
      <c r="H82" s="147"/>
      <c r="I82" s="147"/>
      <c r="J82" s="147"/>
      <c r="K82" s="147"/>
      <c r="L82" s="147" t="s">
        <v>171</v>
      </c>
      <c r="M82" s="147"/>
      <c r="N82" s="147"/>
      <c r="O82" s="147"/>
      <c r="P82" s="149"/>
      <c r="Q82" s="84"/>
    </row>
    <row r="83" spans="1:17" ht="15" thickBot="1" x14ac:dyDescent="0.35">
      <c r="A83" s="158"/>
      <c r="B83" s="99" t="s">
        <v>172</v>
      </c>
      <c r="C83" s="100" t="s">
        <v>173</v>
      </c>
      <c r="D83" s="100" t="s">
        <v>174</v>
      </c>
      <c r="E83" s="100" t="s">
        <v>175</v>
      </c>
      <c r="F83" s="100" t="s">
        <v>176</v>
      </c>
      <c r="G83" s="100" t="s">
        <v>172</v>
      </c>
      <c r="H83" s="100" t="s">
        <v>173</v>
      </c>
      <c r="I83" s="100" t="s">
        <v>174</v>
      </c>
      <c r="J83" s="100" t="s">
        <v>175</v>
      </c>
      <c r="K83" s="100" t="s">
        <v>176</v>
      </c>
      <c r="L83" s="100" t="s">
        <v>172</v>
      </c>
      <c r="M83" s="100" t="s">
        <v>173</v>
      </c>
      <c r="N83" s="100" t="s">
        <v>174</v>
      </c>
      <c r="O83" s="100" t="s">
        <v>175</v>
      </c>
      <c r="P83" s="101" t="s">
        <v>176</v>
      </c>
      <c r="Q83" s="84"/>
    </row>
    <row r="84" spans="1:17" ht="69" thickTop="1" x14ac:dyDescent="0.3">
      <c r="A84" s="102" t="s">
        <v>51</v>
      </c>
      <c r="B84" s="103">
        <v>0</v>
      </c>
      <c r="C84" s="104">
        <v>0</v>
      </c>
      <c r="D84" s="105">
        <v>2.56489935757664E-4</v>
      </c>
      <c r="E84" s="105">
        <v>3.7969290067932293E-3</v>
      </c>
      <c r="F84" s="105">
        <v>0.18518617987943287</v>
      </c>
      <c r="G84" s="105">
        <v>2.3192832256354714E-4</v>
      </c>
      <c r="H84" s="105">
        <v>3.0301069846247987E-3</v>
      </c>
      <c r="I84" s="105">
        <v>2.4668146331135964E-2</v>
      </c>
      <c r="J84" s="105">
        <v>0.14104120788693461</v>
      </c>
      <c r="K84" s="105">
        <v>0.51155018515250972</v>
      </c>
      <c r="L84" s="104">
        <v>0</v>
      </c>
      <c r="M84" s="104">
        <v>0</v>
      </c>
      <c r="N84" s="104">
        <v>0</v>
      </c>
      <c r="O84" s="104">
        <v>0</v>
      </c>
      <c r="P84" s="106">
        <v>0</v>
      </c>
      <c r="Q84" s="84"/>
    </row>
    <row r="85" spans="1:17" ht="68.400000000000006" x14ac:dyDescent="0.3">
      <c r="A85" s="107" t="s">
        <v>52</v>
      </c>
      <c r="B85" s="108">
        <v>3.4572973940508313E-3</v>
      </c>
      <c r="C85" s="109">
        <v>6.2107307554751766E-3</v>
      </c>
      <c r="D85" s="109">
        <v>1.1438589642198963E-2</v>
      </c>
      <c r="E85" s="109">
        <v>6.114270150339729E-2</v>
      </c>
      <c r="F85" s="109">
        <v>6.5548205652196698E-2</v>
      </c>
      <c r="G85" s="109">
        <v>1.9418676076157357E-2</v>
      </c>
      <c r="H85" s="109">
        <v>0.10837379047734096</v>
      </c>
      <c r="I85" s="109">
        <v>0.17017022104148943</v>
      </c>
      <c r="J85" s="109">
        <v>0.13129852464459693</v>
      </c>
      <c r="K85" s="109">
        <v>2.324990897928406E-2</v>
      </c>
      <c r="L85" s="109">
        <v>2.5817039324735188E-3</v>
      </c>
      <c r="M85" s="109">
        <v>3.3739939017778321E-3</v>
      </c>
      <c r="N85" s="109">
        <v>5.4064098337870924E-3</v>
      </c>
      <c r="O85" s="109">
        <v>3.8587265511528324E-3</v>
      </c>
      <c r="P85" s="110">
        <v>4.4306231065541829E-3</v>
      </c>
      <c r="Q85" s="84"/>
    </row>
    <row r="86" spans="1:17" ht="68.400000000000006" x14ac:dyDescent="0.3">
      <c r="A86" s="107" t="s">
        <v>53</v>
      </c>
      <c r="B86" s="108">
        <v>3.7955448413749365E-4</v>
      </c>
      <c r="C86" s="109">
        <v>9.0635051910761431E-4</v>
      </c>
      <c r="D86" s="109">
        <v>1.926034656600681E-3</v>
      </c>
      <c r="E86" s="109">
        <v>4.0314633063760746E-3</v>
      </c>
      <c r="F86" s="109">
        <v>3.0575082922258173E-3</v>
      </c>
      <c r="G86" s="109">
        <v>6.5764557113991411E-3</v>
      </c>
      <c r="H86" s="109">
        <v>9.618705250220818E-3</v>
      </c>
      <c r="I86" s="109">
        <v>4.4911228355351161E-3</v>
      </c>
      <c r="J86" s="109">
        <v>4.9811293024697202E-3</v>
      </c>
      <c r="K86" s="109">
        <v>2.012767602527739E-3</v>
      </c>
      <c r="L86" s="109">
        <v>4.3397531056528336E-4</v>
      </c>
      <c r="M86" s="109">
        <v>4.7395322242464288E-4</v>
      </c>
      <c r="N86" s="109">
        <v>3.8910787499846407E-4</v>
      </c>
      <c r="O86" s="109">
        <v>7.6249382380703826E-4</v>
      </c>
      <c r="P86" s="110">
        <v>1.1749587869381232E-3</v>
      </c>
      <c r="Q86" s="84"/>
    </row>
    <row r="87" spans="1:17" ht="79.8" x14ac:dyDescent="0.3">
      <c r="A87" s="107" t="s">
        <v>54</v>
      </c>
      <c r="B87" s="108">
        <v>2.9978184038728563E-4</v>
      </c>
      <c r="C87" s="109">
        <v>1.7409772290592933E-3</v>
      </c>
      <c r="D87" s="109">
        <v>4.161986566874617E-3</v>
      </c>
      <c r="E87" s="109">
        <v>1.0912690229274854E-2</v>
      </c>
      <c r="F87" s="109">
        <v>1.921591925724863E-2</v>
      </c>
      <c r="G87" s="109">
        <v>4.2329660084325805E-3</v>
      </c>
      <c r="H87" s="109">
        <v>2.211091038590908E-2</v>
      </c>
      <c r="I87" s="109">
        <v>3.021157417720385E-2</v>
      </c>
      <c r="J87" s="109">
        <v>3.4520083288506122E-2</v>
      </c>
      <c r="K87" s="109">
        <v>2.1232750309275617E-2</v>
      </c>
      <c r="L87" s="109">
        <v>4.0907847398247052E-4</v>
      </c>
      <c r="M87" s="109">
        <v>1.6555370187099391E-3</v>
      </c>
      <c r="N87" s="109">
        <v>9.5318777734124496E-4</v>
      </c>
      <c r="O87" s="109">
        <v>6.5757083576893735E-4</v>
      </c>
      <c r="P87" s="110">
        <v>1.3119050637285454E-3</v>
      </c>
      <c r="Q87" s="84"/>
    </row>
    <row r="88" spans="1:17" ht="68.400000000000006" x14ac:dyDescent="0.3">
      <c r="A88" s="107" t="s">
        <v>55</v>
      </c>
      <c r="B88" s="108">
        <v>0.94895053649365357</v>
      </c>
      <c r="C88" s="109">
        <v>0.96160239155647786</v>
      </c>
      <c r="D88" s="109">
        <v>0.96201714076399558</v>
      </c>
      <c r="E88" s="109">
        <v>0.90487041081909259</v>
      </c>
      <c r="F88" s="109">
        <v>0.71301774612351831</v>
      </c>
      <c r="G88" s="109">
        <v>0.94085790821728332</v>
      </c>
      <c r="H88" s="109">
        <v>0.84257391537093052</v>
      </c>
      <c r="I88" s="109">
        <v>0.75643292938781959</v>
      </c>
      <c r="J88" s="109">
        <v>0.67808951565541753</v>
      </c>
      <c r="K88" s="109">
        <v>0.4227549948881732</v>
      </c>
      <c r="L88" s="109">
        <v>0.94290647406950734</v>
      </c>
      <c r="M88" s="109">
        <v>0.96702845061322362</v>
      </c>
      <c r="N88" s="109">
        <v>0.96677250195906406</v>
      </c>
      <c r="O88" s="109">
        <v>0.97515110094035107</v>
      </c>
      <c r="P88" s="110">
        <v>0.97930158049484162</v>
      </c>
      <c r="Q88" s="84"/>
    </row>
    <row r="89" spans="1:17" ht="68.400000000000006" x14ac:dyDescent="0.3">
      <c r="A89" s="107" t="s">
        <v>56</v>
      </c>
      <c r="B89" s="108">
        <v>4.3038844739910513E-3</v>
      </c>
      <c r="C89" s="109">
        <v>1.6079859918728765E-3</v>
      </c>
      <c r="D89" s="109">
        <v>1.378132046193773E-3</v>
      </c>
      <c r="E89" s="109">
        <v>5.4665543702495751E-4</v>
      </c>
      <c r="F89" s="111">
        <v>0</v>
      </c>
      <c r="G89" s="109">
        <v>3.5956122340995776E-3</v>
      </c>
      <c r="H89" s="109">
        <v>1.1342938949677583E-3</v>
      </c>
      <c r="I89" s="111">
        <v>0</v>
      </c>
      <c r="J89" s="111">
        <v>0</v>
      </c>
      <c r="K89" s="111">
        <v>0</v>
      </c>
      <c r="L89" s="109">
        <v>5.1924502992734068E-3</v>
      </c>
      <c r="M89" s="109">
        <v>1.7005836977271823E-3</v>
      </c>
      <c r="N89" s="109">
        <v>7.9801861284557729E-4</v>
      </c>
      <c r="O89" s="109">
        <v>4.985054995814707E-4</v>
      </c>
      <c r="P89" s="110">
        <v>8.1474638497893435E-4</v>
      </c>
      <c r="Q89" s="84"/>
    </row>
    <row r="90" spans="1:17" ht="79.8" x14ac:dyDescent="0.3">
      <c r="A90" s="107" t="s">
        <v>57</v>
      </c>
      <c r="B90" s="108">
        <v>1.5449770845100649E-2</v>
      </c>
      <c r="C90" s="109">
        <v>1.5149415501301464E-3</v>
      </c>
      <c r="D90" s="109">
        <v>9.9251393122185482E-4</v>
      </c>
      <c r="E90" s="109">
        <v>8.7099773583857617E-5</v>
      </c>
      <c r="F90" s="109">
        <v>1.1134476066902551E-4</v>
      </c>
      <c r="G90" s="109">
        <v>1.8045561182921895E-2</v>
      </c>
      <c r="H90" s="109">
        <v>1.2404987398865078E-3</v>
      </c>
      <c r="I90" s="109">
        <v>3.5531924460234943E-4</v>
      </c>
      <c r="J90" s="111">
        <v>0</v>
      </c>
      <c r="K90" s="111">
        <v>0</v>
      </c>
      <c r="L90" s="109">
        <v>1.4830719747419129E-2</v>
      </c>
      <c r="M90" s="109">
        <v>1.7900646826498401E-3</v>
      </c>
      <c r="N90" s="109">
        <v>2.4500635060731952E-4</v>
      </c>
      <c r="O90" s="109">
        <v>7.5178361864345104E-4</v>
      </c>
      <c r="P90" s="112">
        <v>0</v>
      </c>
      <c r="Q90" s="84"/>
    </row>
    <row r="91" spans="1:17" ht="57" x14ac:dyDescent="0.3">
      <c r="A91" s="107" t="s">
        <v>58</v>
      </c>
      <c r="B91" s="108">
        <v>4.0232098728858466E-4</v>
      </c>
      <c r="C91" s="109">
        <v>2.6828927787015929E-4</v>
      </c>
      <c r="D91" s="111">
        <v>0</v>
      </c>
      <c r="E91" s="109">
        <v>1.7500951511977727E-4</v>
      </c>
      <c r="F91" s="111">
        <v>0</v>
      </c>
      <c r="G91" s="109">
        <v>1.3034023607540605E-3</v>
      </c>
      <c r="H91" s="111">
        <v>0</v>
      </c>
      <c r="I91" s="111">
        <v>0</v>
      </c>
      <c r="J91" s="111">
        <v>0</v>
      </c>
      <c r="K91" s="111">
        <v>0</v>
      </c>
      <c r="L91" s="109">
        <v>4.3511625130816686E-4</v>
      </c>
      <c r="M91" s="111">
        <v>0</v>
      </c>
      <c r="N91" s="111">
        <v>0</v>
      </c>
      <c r="O91" s="111">
        <v>0</v>
      </c>
      <c r="P91" s="110">
        <v>2.6083774188135473E-4</v>
      </c>
      <c r="Q91" s="84"/>
    </row>
    <row r="92" spans="1:17" ht="57" x14ac:dyDescent="0.3">
      <c r="A92" s="107" t="s">
        <v>59</v>
      </c>
      <c r="B92" s="108">
        <v>4.7289648034446602E-3</v>
      </c>
      <c r="C92" s="109">
        <v>6.2702977556593972E-3</v>
      </c>
      <c r="D92" s="109">
        <v>5.6636979953754076E-3</v>
      </c>
      <c r="E92" s="109">
        <v>3.4342517468885832E-3</v>
      </c>
      <c r="F92" s="109">
        <v>3.5440534016012914E-3</v>
      </c>
      <c r="G92" s="109">
        <v>2.0470287697222319E-3</v>
      </c>
      <c r="H92" s="109">
        <v>4.4241795638301417E-3</v>
      </c>
      <c r="I92" s="109">
        <v>2.979434715741195E-3</v>
      </c>
      <c r="J92" s="109">
        <v>3.1655930470232767E-3</v>
      </c>
      <c r="K92" s="109">
        <v>1.2248498726296858E-3</v>
      </c>
      <c r="L92" s="109">
        <v>4.882718920367091E-3</v>
      </c>
      <c r="M92" s="109">
        <v>6.5808262323851239E-3</v>
      </c>
      <c r="N92" s="109">
        <v>6.2345383864735567E-3</v>
      </c>
      <c r="O92" s="109">
        <v>5.128301903185006E-3</v>
      </c>
      <c r="P92" s="110">
        <v>4.6076944258178106E-3</v>
      </c>
      <c r="Q92" s="84"/>
    </row>
    <row r="93" spans="1:17" ht="79.8" x14ac:dyDescent="0.3">
      <c r="A93" s="107" t="s">
        <v>60</v>
      </c>
      <c r="B93" s="113">
        <v>0</v>
      </c>
      <c r="C93" s="111">
        <v>0</v>
      </c>
      <c r="D93" s="111">
        <v>0</v>
      </c>
      <c r="E93" s="109">
        <v>2.0043395299653579E-4</v>
      </c>
      <c r="F93" s="109">
        <v>5.6067638759822042E-4</v>
      </c>
      <c r="G93" s="111">
        <v>0</v>
      </c>
      <c r="H93" s="109">
        <v>6.8900709843839323E-4</v>
      </c>
      <c r="I93" s="111">
        <v>0</v>
      </c>
      <c r="J93" s="109">
        <v>6.6571226951924985E-4</v>
      </c>
      <c r="K93" s="109">
        <v>1.3445709501154117E-3</v>
      </c>
      <c r="L93" s="111">
        <v>0</v>
      </c>
      <c r="M93" s="111">
        <v>0</v>
      </c>
      <c r="N93" s="111">
        <v>0</v>
      </c>
      <c r="O93" s="111">
        <v>0</v>
      </c>
      <c r="P93" s="112">
        <v>0</v>
      </c>
      <c r="Q93" s="84"/>
    </row>
    <row r="94" spans="1:17" ht="125.4" x14ac:dyDescent="0.3">
      <c r="A94" s="107" t="s">
        <v>61</v>
      </c>
      <c r="B94" s="108">
        <v>2.2027888677945091E-2</v>
      </c>
      <c r="C94" s="109">
        <v>1.9329172208681657E-2</v>
      </c>
      <c r="D94" s="109">
        <v>1.185878736096486E-2</v>
      </c>
      <c r="E94" s="109">
        <v>7.3576651222952124E-3</v>
      </c>
      <c r="F94" s="109">
        <v>1.5409374730086264E-3</v>
      </c>
      <c r="G94" s="109">
        <v>3.6904611166666086E-3</v>
      </c>
      <c r="H94" s="109">
        <v>1.9815425447837621E-3</v>
      </c>
      <c r="I94" s="109">
        <v>2.1193597776183711E-3</v>
      </c>
      <c r="J94" s="109">
        <v>5.8710585639470524E-4</v>
      </c>
      <c r="K94" s="111">
        <v>0</v>
      </c>
      <c r="L94" s="109">
        <v>2.8327762995103412E-2</v>
      </c>
      <c r="M94" s="109">
        <v>1.7020004733460478E-2</v>
      </c>
      <c r="N94" s="109">
        <v>1.8813039435661445E-2</v>
      </c>
      <c r="O94" s="109">
        <v>1.2758911493703886E-2</v>
      </c>
      <c r="P94" s="110">
        <v>5.9970745291979162E-3</v>
      </c>
      <c r="Q94" s="84"/>
    </row>
    <row r="95" spans="1:17" ht="68.400000000000006" x14ac:dyDescent="0.3">
      <c r="A95" s="107" t="s">
        <v>62</v>
      </c>
      <c r="B95" s="113">
        <v>0</v>
      </c>
      <c r="C95" s="109">
        <v>5.4886315566554417E-4</v>
      </c>
      <c r="D95" s="109">
        <v>3.066271008182097E-4</v>
      </c>
      <c r="E95" s="109">
        <v>3.4446895871565989E-3</v>
      </c>
      <c r="F95" s="109">
        <v>8.2174287725003906E-3</v>
      </c>
      <c r="G95" s="111">
        <v>0</v>
      </c>
      <c r="H95" s="109">
        <v>4.823049689068745E-3</v>
      </c>
      <c r="I95" s="109">
        <v>8.5718924888532246E-3</v>
      </c>
      <c r="J95" s="109">
        <v>5.6511280491384997E-3</v>
      </c>
      <c r="K95" s="109">
        <v>1.6629972245484532E-2</v>
      </c>
      <c r="L95" s="111">
        <v>0</v>
      </c>
      <c r="M95" s="109">
        <v>3.7658589764172519E-4</v>
      </c>
      <c r="N95" s="109">
        <v>3.8818976922174299E-4</v>
      </c>
      <c r="O95" s="109">
        <v>4.3260533380681636E-4</v>
      </c>
      <c r="P95" s="110">
        <v>2.1005794660612807E-3</v>
      </c>
      <c r="Q95" s="84"/>
    </row>
    <row r="96" spans="1:17" ht="91.2" x14ac:dyDescent="0.3">
      <c r="A96" s="107" t="s">
        <v>63</v>
      </c>
      <c r="B96" s="113">
        <v>0</v>
      </c>
      <c r="C96" s="111">
        <v>0</v>
      </c>
      <c r="D96" s="111">
        <v>0</v>
      </c>
      <c r="E96" s="109">
        <v>4.8513807470462489E-4</v>
      </c>
      <c r="F96" s="109">
        <v>8.8120799038280295E-2</v>
      </c>
      <c r="G96" s="111">
        <v>0</v>
      </c>
      <c r="H96" s="111">
        <v>0</v>
      </c>
      <c r="I96" s="109">
        <v>2.4702866501837236E-3</v>
      </c>
      <c r="J96" s="109">
        <v>2.602177212307049E-2</v>
      </c>
      <c r="K96" s="109">
        <v>0.2941306255786027</v>
      </c>
      <c r="L96" s="111">
        <v>0</v>
      </c>
      <c r="M96" s="111">
        <v>0</v>
      </c>
      <c r="N96" s="111">
        <v>0</v>
      </c>
      <c r="O96" s="111">
        <v>0</v>
      </c>
      <c r="P96" s="112">
        <v>0</v>
      </c>
      <c r="Q96" s="84"/>
    </row>
    <row r="97" spans="1:17" ht="68.400000000000006" x14ac:dyDescent="0.3">
      <c r="A97" s="107" t="s">
        <v>64</v>
      </c>
      <c r="B97" s="108">
        <v>1.5527116655373195E-4</v>
      </c>
      <c r="C97" s="109">
        <v>2.9728476742228774E-3</v>
      </c>
      <c r="D97" s="109">
        <v>3.4472361586432528E-2</v>
      </c>
      <c r="E97" s="109">
        <v>0.1383120236902832</v>
      </c>
      <c r="F97" s="109">
        <v>0.45285426974670195</v>
      </c>
      <c r="G97" s="109">
        <v>5.1020284356894062E-3</v>
      </c>
      <c r="H97" s="109">
        <v>6.1448845296669233E-2</v>
      </c>
      <c r="I97" s="109">
        <v>0.15273842837344118</v>
      </c>
      <c r="J97" s="109">
        <v>0.39425275297328721</v>
      </c>
      <c r="K97" s="109">
        <v>0.43483547760858804</v>
      </c>
      <c r="L97" s="111">
        <v>0</v>
      </c>
      <c r="M97" s="109">
        <v>2.7059336515788279E-4</v>
      </c>
      <c r="N97" s="109">
        <v>9.5959683441800784E-3</v>
      </c>
      <c r="O97" s="109">
        <v>7.3261052253043663E-2</v>
      </c>
      <c r="P97" s="110">
        <v>0.39412649975493841</v>
      </c>
      <c r="Q97" s="84"/>
    </row>
    <row r="98" spans="1:17" ht="68.400000000000006" x14ac:dyDescent="0.3">
      <c r="A98" s="107" t="s">
        <v>65</v>
      </c>
      <c r="B98" s="108">
        <v>1.3922643407257821E-3</v>
      </c>
      <c r="C98" s="109">
        <v>7.3607935235124582E-3</v>
      </c>
      <c r="D98" s="109">
        <v>3.024121870429642E-2</v>
      </c>
      <c r="E98" s="109">
        <v>4.9354048329078526E-2</v>
      </c>
      <c r="F98" s="109">
        <v>4.1671579059236949E-2</v>
      </c>
      <c r="G98" s="109">
        <v>1.3350196167734169E-2</v>
      </c>
      <c r="H98" s="109">
        <v>3.0932440578344537E-2</v>
      </c>
      <c r="I98" s="109">
        <v>3.0576048647752537E-2</v>
      </c>
      <c r="J98" s="109">
        <v>2.1268606713990494E-2</v>
      </c>
      <c r="K98" s="109">
        <v>8.6318642806332245E-3</v>
      </c>
      <c r="L98" s="109">
        <v>1.1520313877771897E-3</v>
      </c>
      <c r="M98" s="109">
        <v>4.2099878608345739E-3</v>
      </c>
      <c r="N98" s="109">
        <v>1.6258638745277616E-2</v>
      </c>
      <c r="O98" s="109">
        <v>3.8833065295032256E-2</v>
      </c>
      <c r="P98" s="110">
        <v>8.254798069542689E-2</v>
      </c>
      <c r="Q98" s="84"/>
    </row>
    <row r="99" spans="1:17" ht="79.8" x14ac:dyDescent="0.3">
      <c r="A99" s="107" t="s">
        <v>66</v>
      </c>
      <c r="B99" s="108">
        <v>1.5602430474122913E-4</v>
      </c>
      <c r="C99" s="109">
        <v>3.9024124555015952E-4</v>
      </c>
      <c r="D99" s="109">
        <v>7.095135618833303E-3</v>
      </c>
      <c r="E99" s="109">
        <v>1.5372133076524304E-2</v>
      </c>
      <c r="F99" s="109">
        <v>6.4032094967132455E-2</v>
      </c>
      <c r="G99" s="109">
        <v>3.0331760457447386E-3</v>
      </c>
      <c r="H99" s="109">
        <v>2.2980045635482779E-2</v>
      </c>
      <c r="I99" s="109">
        <v>3.2431229416913072E-2</v>
      </c>
      <c r="J99" s="109">
        <v>9.8283031355080985E-2</v>
      </c>
      <c r="K99" s="109">
        <v>9.3156548197291883E-2</v>
      </c>
      <c r="L99" s="109">
        <v>2.1290877527892069E-4</v>
      </c>
      <c r="M99" s="111">
        <v>0</v>
      </c>
      <c r="N99" s="109">
        <v>2.9526563998665337E-3</v>
      </c>
      <c r="O99" s="109">
        <v>5.6689808527343576E-3</v>
      </c>
      <c r="P99" s="110">
        <v>1.3386664098758163E-2</v>
      </c>
      <c r="Q99" s="84"/>
    </row>
    <row r="100" spans="1:17" ht="79.8" x14ac:dyDescent="0.3">
      <c r="A100" s="107" t="s">
        <v>67</v>
      </c>
      <c r="B100" s="113">
        <v>0</v>
      </c>
      <c r="C100" s="111">
        <v>0</v>
      </c>
      <c r="D100" s="111">
        <v>0</v>
      </c>
      <c r="E100" s="109">
        <v>2.380332941323701E-3</v>
      </c>
      <c r="F100" s="109">
        <v>4.8917872386136985E-2</v>
      </c>
      <c r="G100" s="111">
        <v>0</v>
      </c>
      <c r="H100" s="109">
        <v>1.4152309839902271E-3</v>
      </c>
      <c r="I100" s="109">
        <v>1.0757490525422067E-2</v>
      </c>
      <c r="J100" s="109">
        <v>5.6614693692716149E-2</v>
      </c>
      <c r="K100" s="109">
        <v>0.11112938305251732</v>
      </c>
      <c r="L100" s="111">
        <v>0</v>
      </c>
      <c r="M100" s="111">
        <v>0</v>
      </c>
      <c r="N100" s="111">
        <v>0</v>
      </c>
      <c r="O100" s="111">
        <v>0</v>
      </c>
      <c r="P100" s="110">
        <v>1.1168879394387098E-3</v>
      </c>
      <c r="Q100" s="84"/>
    </row>
    <row r="101" spans="1:17" ht="91.2" x14ac:dyDescent="0.3">
      <c r="A101" s="107" t="s">
        <v>68</v>
      </c>
      <c r="B101" s="108">
        <v>1.6606375530722643E-2</v>
      </c>
      <c r="C101" s="109">
        <v>5.8550752728266001E-2</v>
      </c>
      <c r="D101" s="109">
        <v>0.1649962205917129</v>
      </c>
      <c r="E101" s="109">
        <v>0.18385446334204569</v>
      </c>
      <c r="F101" s="109">
        <v>8.1017776928065582E-2</v>
      </c>
      <c r="G101" s="109">
        <v>6.2119662554706384E-2</v>
      </c>
      <c r="H101" s="109">
        <v>0.10532622098747756</v>
      </c>
      <c r="I101" s="109">
        <v>7.3225831916874692E-2</v>
      </c>
      <c r="J101" s="109">
        <v>4.3620891456616781E-2</v>
      </c>
      <c r="K101" s="109">
        <v>4.5654350086439524E-3</v>
      </c>
      <c r="L101" s="109">
        <v>1.1808964135680809E-2</v>
      </c>
      <c r="M101" s="109">
        <v>3.6231594410908514E-2</v>
      </c>
      <c r="N101" s="109">
        <v>0.11186650155276134</v>
      </c>
      <c r="O101" s="109">
        <v>0.21466005730536589</v>
      </c>
      <c r="P101" s="110">
        <v>0.22627864136395684</v>
      </c>
      <c r="Q101" s="84"/>
    </row>
    <row r="102" spans="1:17" ht="68.400000000000006" x14ac:dyDescent="0.3">
      <c r="A102" s="107" t="s">
        <v>69</v>
      </c>
      <c r="B102" s="108">
        <v>0.15208062008767892</v>
      </c>
      <c r="C102" s="109">
        <v>0.24078390205579306</v>
      </c>
      <c r="D102" s="109">
        <v>0.27274902871153839</v>
      </c>
      <c r="E102" s="109">
        <v>0.13627645490916671</v>
      </c>
      <c r="F102" s="109">
        <v>1.738103522913638E-2</v>
      </c>
      <c r="G102" s="109">
        <v>0.20100299333113816</v>
      </c>
      <c r="H102" s="109">
        <v>0.11560933416581091</v>
      </c>
      <c r="I102" s="109">
        <v>3.0657171461007826E-2</v>
      </c>
      <c r="J102" s="109">
        <v>6.7138657923852835E-3</v>
      </c>
      <c r="K102" s="109">
        <v>2.0603081356019267E-3</v>
      </c>
      <c r="L102" s="109">
        <v>0.14186445268685724</v>
      </c>
      <c r="M102" s="109">
        <v>0.21992878353005593</v>
      </c>
      <c r="N102" s="109">
        <v>0.28774449888728665</v>
      </c>
      <c r="O102" s="109">
        <v>0.25645072733778257</v>
      </c>
      <c r="P102" s="110">
        <v>9.8467099278265621E-2</v>
      </c>
      <c r="Q102" s="84"/>
    </row>
    <row r="103" spans="1:17" ht="91.2" x14ac:dyDescent="0.3">
      <c r="A103" s="107" t="s">
        <v>70</v>
      </c>
      <c r="B103" s="108">
        <v>0.33092438964506599</v>
      </c>
      <c r="C103" s="109">
        <v>0.29239543326167577</v>
      </c>
      <c r="D103" s="109">
        <v>0.16928498335048578</v>
      </c>
      <c r="E103" s="109">
        <v>5.7714856569507741E-2</v>
      </c>
      <c r="F103" s="109">
        <v>5.9065232112617168E-3</v>
      </c>
      <c r="G103" s="109">
        <v>0.28793195511006603</v>
      </c>
      <c r="H103" s="109">
        <v>4.5914507328719462E-2</v>
      </c>
      <c r="I103" s="109">
        <v>1.9169756194408562E-2</v>
      </c>
      <c r="J103" s="109">
        <v>1.9486900303975028E-3</v>
      </c>
      <c r="K103" s="111">
        <v>0</v>
      </c>
      <c r="L103" s="109">
        <v>0.3310765784896979</v>
      </c>
      <c r="M103" s="109">
        <v>0.30748269715599896</v>
      </c>
      <c r="N103" s="109">
        <v>0.24162095344472528</v>
      </c>
      <c r="O103" s="109">
        <v>0.13235655663747101</v>
      </c>
      <c r="P103" s="110">
        <v>3.805831126206017E-2</v>
      </c>
      <c r="Q103" s="84"/>
    </row>
    <row r="104" spans="1:17" ht="79.8" x14ac:dyDescent="0.3">
      <c r="A104" s="107" t="s">
        <v>71</v>
      </c>
      <c r="B104" s="108">
        <v>1.4982517246452746E-2</v>
      </c>
      <c r="C104" s="109">
        <v>3.373853918576791E-3</v>
      </c>
      <c r="D104" s="109">
        <v>2.0212305872777826E-3</v>
      </c>
      <c r="E104" s="109">
        <v>8.8769240458516315E-4</v>
      </c>
      <c r="F104" s="109">
        <v>3.2368763956045469E-4</v>
      </c>
      <c r="G104" s="109">
        <v>8.4051412364878168E-3</v>
      </c>
      <c r="H104" s="109">
        <v>3.4573421644106786E-3</v>
      </c>
      <c r="I104" s="111">
        <v>0</v>
      </c>
      <c r="J104" s="111">
        <v>0</v>
      </c>
      <c r="K104" s="111">
        <v>0</v>
      </c>
      <c r="L104" s="109">
        <v>1.7740332610280182E-2</v>
      </c>
      <c r="M104" s="109">
        <v>4.6921504178790898E-3</v>
      </c>
      <c r="N104" s="109">
        <v>8.1489389715717528E-4</v>
      </c>
      <c r="O104" s="109">
        <v>1.3964599921048486E-3</v>
      </c>
      <c r="P104" s="110">
        <v>4.6797403630135088E-4</v>
      </c>
      <c r="Q104" s="84"/>
    </row>
    <row r="105" spans="1:17" ht="68.400000000000006" x14ac:dyDescent="0.3">
      <c r="A105" s="107" t="s">
        <v>72</v>
      </c>
      <c r="B105" s="108">
        <v>5.2319328075770041E-2</v>
      </c>
      <c r="C105" s="109">
        <v>1.307659446184496E-2</v>
      </c>
      <c r="D105" s="109">
        <v>3.1598398737375699E-3</v>
      </c>
      <c r="E105" s="111">
        <v>0</v>
      </c>
      <c r="F105" s="111">
        <v>0</v>
      </c>
      <c r="G105" s="109">
        <v>5.080250424841312E-3</v>
      </c>
      <c r="H105" s="111">
        <v>0</v>
      </c>
      <c r="I105" s="111">
        <v>0</v>
      </c>
      <c r="J105" s="111">
        <v>0</v>
      </c>
      <c r="K105" s="111">
        <v>0</v>
      </c>
      <c r="L105" s="109">
        <v>6.2027742185099051E-2</v>
      </c>
      <c r="M105" s="109">
        <v>1.9687399426618575E-2</v>
      </c>
      <c r="N105" s="109">
        <v>1.0073314043592737E-2</v>
      </c>
      <c r="O105" s="109">
        <v>4.1891514602818071E-4</v>
      </c>
      <c r="P105" s="112">
        <v>0</v>
      </c>
      <c r="Q105" s="84"/>
    </row>
    <row r="106" spans="1:17" ht="102.6" x14ac:dyDescent="0.3">
      <c r="A106" s="107" t="s">
        <v>73</v>
      </c>
      <c r="B106" s="113">
        <v>0</v>
      </c>
      <c r="C106" s="111">
        <v>0</v>
      </c>
      <c r="D106" s="109">
        <v>1.9365861265855381E-4</v>
      </c>
      <c r="E106" s="109">
        <v>2.3807914249328353E-2</v>
      </c>
      <c r="F106" s="109">
        <v>4.3350957402991677E-2</v>
      </c>
      <c r="G106" s="111">
        <v>0</v>
      </c>
      <c r="H106" s="109">
        <v>2.6987190064439785E-2</v>
      </c>
      <c r="I106" s="109">
        <v>7.3667353052298989E-2</v>
      </c>
      <c r="J106" s="109">
        <v>9.6841354424013398E-2</v>
      </c>
      <c r="K106" s="109">
        <v>3.1996614616436082E-2</v>
      </c>
      <c r="L106" s="111">
        <v>0</v>
      </c>
      <c r="M106" s="111">
        <v>0</v>
      </c>
      <c r="N106" s="111">
        <v>0</v>
      </c>
      <c r="O106" s="111">
        <v>0</v>
      </c>
      <c r="P106" s="112">
        <v>0</v>
      </c>
      <c r="Q106" s="84"/>
    </row>
    <row r="107" spans="1:17" ht="79.8" x14ac:dyDescent="0.3">
      <c r="A107" s="107" t="s">
        <v>74</v>
      </c>
      <c r="B107" s="108">
        <v>3.3372180291585522E-3</v>
      </c>
      <c r="C107" s="109">
        <v>8.9337579752301263E-3</v>
      </c>
      <c r="D107" s="109">
        <v>3.0706245906069605E-2</v>
      </c>
      <c r="E107" s="109">
        <v>0.10859730566214659</v>
      </c>
      <c r="F107" s="109">
        <v>5.7621565192993156E-2</v>
      </c>
      <c r="G107" s="109">
        <v>2.3574394697305948E-2</v>
      </c>
      <c r="H107" s="109">
        <v>0.12374616176026218</v>
      </c>
      <c r="I107" s="109">
        <v>0.19382404735130662</v>
      </c>
      <c r="J107" s="109">
        <v>9.2982508834155556E-2</v>
      </c>
      <c r="K107" s="109">
        <v>6.9499549980801788E-3</v>
      </c>
      <c r="L107" s="109">
        <v>2.2031370309269749E-3</v>
      </c>
      <c r="M107" s="109">
        <v>5.5920429292778623E-3</v>
      </c>
      <c r="N107" s="109">
        <v>1.2729843820308248E-2</v>
      </c>
      <c r="O107" s="109">
        <v>4.3220231462183109E-2</v>
      </c>
      <c r="P107" s="110">
        <v>4.8598233649985112E-2</v>
      </c>
      <c r="Q107" s="84"/>
    </row>
    <row r="108" spans="1:17" ht="79.8" x14ac:dyDescent="0.3">
      <c r="A108" s="107" t="s">
        <v>75</v>
      </c>
      <c r="B108" s="108">
        <v>3.8383569199105425E-3</v>
      </c>
      <c r="C108" s="109">
        <v>1.093454532509594E-2</v>
      </c>
      <c r="D108" s="109">
        <v>1.5715742339490281E-2</v>
      </c>
      <c r="E108" s="109">
        <v>2.0585827976620563E-2</v>
      </c>
      <c r="F108" s="109">
        <v>4.9236206051342336E-3</v>
      </c>
      <c r="G108" s="109">
        <v>1.920177278462808E-2</v>
      </c>
      <c r="H108" s="109">
        <v>3.3041349030477812E-2</v>
      </c>
      <c r="I108" s="109">
        <v>1.7510296674660163E-2</v>
      </c>
      <c r="J108" s="109">
        <v>3.1040677203716801E-3</v>
      </c>
      <c r="K108" s="111">
        <v>0</v>
      </c>
      <c r="L108" s="109">
        <v>2.7461109326400407E-3</v>
      </c>
      <c r="M108" s="109">
        <v>6.0707922080096679E-3</v>
      </c>
      <c r="N108" s="109">
        <v>1.4080409926670123E-2</v>
      </c>
      <c r="O108" s="109">
        <v>1.4116325663554996E-2</v>
      </c>
      <c r="P108" s="110">
        <v>1.2256059177642364E-2</v>
      </c>
      <c r="Q108" s="84"/>
    </row>
    <row r="109" spans="1:17" ht="91.2" x14ac:dyDescent="0.3">
      <c r="A109" s="107" t="s">
        <v>76</v>
      </c>
      <c r="B109" s="108">
        <v>7.999127606207946E-4</v>
      </c>
      <c r="C109" s="109">
        <v>1.4564986557447368E-3</v>
      </c>
      <c r="D109" s="109">
        <v>9.06480312408957E-3</v>
      </c>
      <c r="E109" s="109">
        <v>5.4430208970059089E-2</v>
      </c>
      <c r="F109" s="109">
        <v>3.9710360842526694E-2</v>
      </c>
      <c r="G109" s="109">
        <v>5.6708452824347977E-3</v>
      </c>
      <c r="H109" s="109">
        <v>0.10335238561576467</v>
      </c>
      <c r="I109" s="109">
        <v>0.13387892912854082</v>
      </c>
      <c r="J109" s="109">
        <v>8.2614763185686307E-2</v>
      </c>
      <c r="K109" s="109">
        <v>5.1017516778060958E-3</v>
      </c>
      <c r="L109" s="109">
        <v>8.5827520102095523E-4</v>
      </c>
      <c r="M109" s="109">
        <v>1.0000579688953261E-3</v>
      </c>
      <c r="N109" s="109">
        <v>2.0205107495527086E-3</v>
      </c>
      <c r="O109" s="109">
        <v>5.6333338354997761E-3</v>
      </c>
      <c r="P109" s="110">
        <v>5.7179299383350573E-4</v>
      </c>
      <c r="Q109" s="84"/>
    </row>
    <row r="110" spans="1:17" ht="91.2" x14ac:dyDescent="0.3">
      <c r="A110" s="107" t="s">
        <v>77</v>
      </c>
      <c r="B110" s="113">
        <v>0</v>
      </c>
      <c r="C110" s="109">
        <v>1.5574004732712198E-4</v>
      </c>
      <c r="D110" s="109">
        <v>3.4670078396099456E-3</v>
      </c>
      <c r="E110" s="109">
        <v>5.1871476914992172E-2</v>
      </c>
      <c r="F110" s="109">
        <v>3.4056288959036722E-2</v>
      </c>
      <c r="G110" s="109">
        <v>3.3274039812532684E-3</v>
      </c>
      <c r="H110" s="109">
        <v>8.9006716091739851E-2</v>
      </c>
      <c r="I110" s="109">
        <v>0.12961143237268172</v>
      </c>
      <c r="J110" s="109">
        <v>6.3106816689751558E-2</v>
      </c>
      <c r="K110" s="109">
        <v>6.0102324877105819E-3</v>
      </c>
      <c r="L110" s="111">
        <v>0</v>
      </c>
      <c r="M110" s="111">
        <v>0</v>
      </c>
      <c r="N110" s="111">
        <v>0</v>
      </c>
      <c r="O110" s="109">
        <v>1.1045174054671015E-3</v>
      </c>
      <c r="P110" s="110">
        <v>3.1009927050657696E-3</v>
      </c>
      <c r="Q110" s="84"/>
    </row>
    <row r="111" spans="1:17" ht="102.6" x14ac:dyDescent="0.3">
      <c r="A111" s="107" t="s">
        <v>78</v>
      </c>
      <c r="B111" s="108">
        <v>2.6482923294486285E-2</v>
      </c>
      <c r="C111" s="109">
        <v>4.760674203331268E-2</v>
      </c>
      <c r="D111" s="109">
        <v>7.0153497144777366E-2</v>
      </c>
      <c r="E111" s="109">
        <v>6.498885223428974E-2</v>
      </c>
      <c r="F111" s="109">
        <v>1.3279253273978565E-2</v>
      </c>
      <c r="G111" s="109">
        <v>5.0148396940838537E-2</v>
      </c>
      <c r="H111" s="109">
        <v>7.2730708886227693E-2</v>
      </c>
      <c r="I111" s="109">
        <v>4.7972443765200976E-2</v>
      </c>
      <c r="J111" s="109">
        <v>5.5901632969213655E-3</v>
      </c>
      <c r="K111" s="109">
        <v>1.431804358088045E-3</v>
      </c>
      <c r="L111" s="109">
        <v>2.431110334902999E-2</v>
      </c>
      <c r="M111" s="109">
        <v>3.8694024669828887E-2</v>
      </c>
      <c r="N111" s="109">
        <v>6.2128581580693155E-2</v>
      </c>
      <c r="O111" s="109">
        <v>7.2296762078799939E-2</v>
      </c>
      <c r="P111" s="110">
        <v>4.3006038421359756E-2</v>
      </c>
      <c r="Q111" s="84"/>
    </row>
    <row r="112" spans="1:17" ht="79.8" x14ac:dyDescent="0.3">
      <c r="A112" s="107" t="s">
        <v>79</v>
      </c>
      <c r="B112" s="108">
        <v>0.12645212539978251</v>
      </c>
      <c r="C112" s="109">
        <v>0.13436873805070673</v>
      </c>
      <c r="D112" s="109">
        <v>0.10386533935973878</v>
      </c>
      <c r="E112" s="109">
        <v>5.6051325164741574E-2</v>
      </c>
      <c r="F112" s="109">
        <v>3.4325869657347982E-3</v>
      </c>
      <c r="G112" s="109">
        <v>0.13313268491255301</v>
      </c>
      <c r="H112" s="109">
        <v>7.7407937089028669E-2</v>
      </c>
      <c r="I112" s="109">
        <v>3.0738521480537323E-2</v>
      </c>
      <c r="J112" s="109">
        <v>4.8648274540843565E-4</v>
      </c>
      <c r="K112" s="111">
        <v>0</v>
      </c>
      <c r="L112" s="109">
        <v>0.12610454992234291</v>
      </c>
      <c r="M112" s="109">
        <v>0.13893209014073554</v>
      </c>
      <c r="N112" s="109">
        <v>0.11610582711208631</v>
      </c>
      <c r="O112" s="109">
        <v>8.3693459824030411E-2</v>
      </c>
      <c r="P112" s="110">
        <v>2.9433705932218827E-2</v>
      </c>
      <c r="Q112" s="84"/>
    </row>
    <row r="113" spans="1:17" ht="91.2" x14ac:dyDescent="0.3">
      <c r="A113" s="107" t="s">
        <v>80</v>
      </c>
      <c r="B113" s="108">
        <v>0.25969547784859787</v>
      </c>
      <c r="C113" s="109">
        <v>0.1763580544400922</v>
      </c>
      <c r="D113" s="109">
        <v>8.0810284888354095E-2</v>
      </c>
      <c r="E113" s="109">
        <v>3.4026707794600763E-2</v>
      </c>
      <c r="F113" s="109">
        <v>3.3997285520921809E-3</v>
      </c>
      <c r="G113" s="109">
        <v>0.17405562995680432</v>
      </c>
      <c r="H113" s="109">
        <v>8.1978671649391308E-2</v>
      </c>
      <c r="I113" s="109">
        <v>1.9450223688476608E-2</v>
      </c>
      <c r="J113" s="109">
        <v>6.5495389661470275E-3</v>
      </c>
      <c r="K113" s="111">
        <v>0</v>
      </c>
      <c r="L113" s="109">
        <v>0.26486611283448719</v>
      </c>
      <c r="M113" s="109">
        <v>0.21570888887930956</v>
      </c>
      <c r="N113" s="109">
        <v>0.11085370120306139</v>
      </c>
      <c r="O113" s="109">
        <v>5.616043592786784E-2</v>
      </c>
      <c r="P113" s="110">
        <v>8.5831186907494497E-3</v>
      </c>
      <c r="Q113" s="84"/>
    </row>
    <row r="114" spans="1:17" ht="91.2" x14ac:dyDescent="0.3">
      <c r="A114" s="107" t="s">
        <v>81</v>
      </c>
      <c r="B114" s="108">
        <v>1.0777195349733006E-2</v>
      </c>
      <c r="C114" s="109">
        <v>1.2815046030498402E-3</v>
      </c>
      <c r="D114" s="109">
        <v>1.6424194312375099E-3</v>
      </c>
      <c r="E114" s="109">
        <v>1.003237696001885E-3</v>
      </c>
      <c r="F114" s="111">
        <v>0</v>
      </c>
      <c r="G114" s="109">
        <v>4.863468137774646E-3</v>
      </c>
      <c r="H114" s="109">
        <v>3.4487065870432722E-3</v>
      </c>
      <c r="I114" s="109">
        <v>1.32050930029376E-3</v>
      </c>
      <c r="J114" s="111">
        <v>0</v>
      </c>
      <c r="K114" s="111">
        <v>0</v>
      </c>
      <c r="L114" s="109">
        <v>1.3027700458881117E-2</v>
      </c>
      <c r="M114" s="109">
        <v>1.4988970364898425E-3</v>
      </c>
      <c r="N114" s="109">
        <v>1.1537002927793283E-3</v>
      </c>
      <c r="O114" s="109">
        <v>7.2911898303420868E-4</v>
      </c>
      <c r="P114" s="112">
        <v>0</v>
      </c>
      <c r="Q114" s="84"/>
    </row>
    <row r="115" spans="1:17" ht="57" x14ac:dyDescent="0.3">
      <c r="A115" s="107" t="s">
        <v>82</v>
      </c>
      <c r="B115" s="113">
        <v>0</v>
      </c>
      <c r="C115" s="109">
        <v>6.6338961027039554E-4</v>
      </c>
      <c r="D115" s="109">
        <v>2.1498457729477059E-3</v>
      </c>
      <c r="E115" s="109">
        <v>4.6375767821754321E-3</v>
      </c>
      <c r="F115" s="109">
        <v>1.0980201746169977E-2</v>
      </c>
      <c r="G115" s="109">
        <v>2.030845819061681E-4</v>
      </c>
      <c r="H115" s="109">
        <v>4.9111533078541386E-3</v>
      </c>
      <c r="I115" s="109">
        <v>8.4347565467648277E-3</v>
      </c>
      <c r="J115" s="109">
        <v>1.2813864233550132E-2</v>
      </c>
      <c r="K115" s="109">
        <v>1.4807191560856144E-2</v>
      </c>
      <c r="L115" s="111">
        <v>0</v>
      </c>
      <c r="M115" s="111">
        <v>0</v>
      </c>
      <c r="N115" s="109">
        <v>2.5380105374515154E-3</v>
      </c>
      <c r="O115" s="109">
        <v>1.6128019815723248E-3</v>
      </c>
      <c r="P115" s="110">
        <v>5.2695121935542088E-3</v>
      </c>
      <c r="Q115" s="84"/>
    </row>
    <row r="116" spans="1:17" ht="45.6" x14ac:dyDescent="0.3">
      <c r="A116" s="107" t="s">
        <v>83</v>
      </c>
      <c r="B116" s="108">
        <v>2.5589302117410588E-3</v>
      </c>
      <c r="C116" s="109">
        <v>5.4030174264623997E-3</v>
      </c>
      <c r="D116" s="109">
        <v>2.2514782870021063E-2</v>
      </c>
      <c r="E116" s="109">
        <v>7.3083518097103867E-2</v>
      </c>
      <c r="F116" s="109">
        <v>0.18663858031530359</v>
      </c>
      <c r="G116" s="109">
        <v>6.6734547501853102E-3</v>
      </c>
      <c r="H116" s="109">
        <v>5.7808222127219651E-2</v>
      </c>
      <c r="I116" s="109">
        <v>0.10301203355980464</v>
      </c>
      <c r="J116" s="109">
        <v>0.18701894873241318</v>
      </c>
      <c r="K116" s="109">
        <v>0.18141114169410241</v>
      </c>
      <c r="L116" s="109">
        <v>2.0306986301087677E-3</v>
      </c>
      <c r="M116" s="109">
        <v>5.1061343954558183E-3</v>
      </c>
      <c r="N116" s="109">
        <v>8.8600622664267575E-3</v>
      </c>
      <c r="O116" s="109">
        <v>3.5349892601730784E-2</v>
      </c>
      <c r="P116" s="110">
        <v>0.14499908144464371</v>
      </c>
      <c r="Q116" s="84"/>
    </row>
    <row r="117" spans="1:17" ht="68.400000000000006" x14ac:dyDescent="0.3">
      <c r="A117" s="107" t="s">
        <v>84</v>
      </c>
      <c r="B117" s="113">
        <v>0</v>
      </c>
      <c r="C117" s="109">
        <v>2.0941621286979383E-3</v>
      </c>
      <c r="D117" s="109">
        <v>2.3238194481404802E-2</v>
      </c>
      <c r="E117" s="109">
        <v>0.21526682652221241</v>
      </c>
      <c r="F117" s="109">
        <v>0.47536787457198854</v>
      </c>
      <c r="G117" s="109">
        <v>1.1958046341736172E-2</v>
      </c>
      <c r="H117" s="109">
        <v>0.28411704737040872</v>
      </c>
      <c r="I117" s="109">
        <v>0.56441342124009697</v>
      </c>
      <c r="J117" s="109">
        <v>0.61634357192226685</v>
      </c>
      <c r="K117" s="109">
        <v>0.76468902380767423</v>
      </c>
      <c r="L117" s="111">
        <v>0</v>
      </c>
      <c r="M117" s="111">
        <v>0</v>
      </c>
      <c r="N117" s="109">
        <v>8.5441427831359686E-3</v>
      </c>
      <c r="O117" s="109">
        <v>2.3891292979363165E-2</v>
      </c>
      <c r="P117" s="110">
        <v>6.6462962799205771E-2</v>
      </c>
      <c r="Q117" s="84"/>
    </row>
    <row r="118" spans="1:17" ht="57" x14ac:dyDescent="0.3">
      <c r="A118" s="107" t="s">
        <v>85</v>
      </c>
      <c r="B118" s="113">
        <v>0</v>
      </c>
      <c r="C118" s="111">
        <v>0</v>
      </c>
      <c r="D118" s="111">
        <v>0</v>
      </c>
      <c r="E118" s="109">
        <v>1.5485401798775108E-3</v>
      </c>
      <c r="F118" s="109">
        <v>4.4984242365882022E-3</v>
      </c>
      <c r="G118" s="111">
        <v>0</v>
      </c>
      <c r="H118" s="109">
        <v>1.3472554892676948E-3</v>
      </c>
      <c r="I118" s="109">
        <v>1.8188710023255383E-4</v>
      </c>
      <c r="J118" s="109">
        <v>1.5272302674361686E-3</v>
      </c>
      <c r="K118" s="109">
        <v>1.4719771257526442E-3</v>
      </c>
      <c r="L118" s="111">
        <v>0</v>
      </c>
      <c r="M118" s="111">
        <v>0</v>
      </c>
      <c r="N118" s="111">
        <v>0</v>
      </c>
      <c r="O118" s="109">
        <v>4.7038207595026375E-4</v>
      </c>
      <c r="P118" s="110">
        <v>6.4347485276826429E-3</v>
      </c>
      <c r="Q118" s="84"/>
    </row>
    <row r="119" spans="1:17" ht="57" x14ac:dyDescent="0.3">
      <c r="A119" s="107" t="s">
        <v>86</v>
      </c>
      <c r="B119" s="113">
        <v>0</v>
      </c>
      <c r="C119" s="111">
        <v>0</v>
      </c>
      <c r="D119" s="111">
        <v>0</v>
      </c>
      <c r="E119" s="111">
        <v>0</v>
      </c>
      <c r="F119" s="109">
        <v>1.7394428533514296E-3</v>
      </c>
      <c r="G119" s="111">
        <v>0</v>
      </c>
      <c r="H119" s="111">
        <v>0</v>
      </c>
      <c r="I119" s="109">
        <v>1.300077691320289E-3</v>
      </c>
      <c r="J119" s="109">
        <v>4.577693742252989E-3</v>
      </c>
      <c r="K119" s="111">
        <v>0</v>
      </c>
      <c r="L119" s="111">
        <v>0</v>
      </c>
      <c r="M119" s="111">
        <v>0</v>
      </c>
      <c r="N119" s="111">
        <v>0</v>
      </c>
      <c r="O119" s="111">
        <v>0</v>
      </c>
      <c r="P119" s="112">
        <v>0</v>
      </c>
      <c r="Q119" s="84"/>
    </row>
    <row r="120" spans="1:17" ht="57" x14ac:dyDescent="0.3">
      <c r="A120" s="107" t="s">
        <v>87</v>
      </c>
      <c r="B120" s="108">
        <v>5.5165396789709671E-4</v>
      </c>
      <c r="C120" s="109">
        <v>5.4486829933527131E-4</v>
      </c>
      <c r="D120" s="109">
        <v>3.8140194434933966E-3</v>
      </c>
      <c r="E120" s="109">
        <v>4.6710153413926823E-4</v>
      </c>
      <c r="F120" s="109">
        <v>6.0597941101147017E-4</v>
      </c>
      <c r="G120" s="109">
        <v>1.247187410668161E-3</v>
      </c>
      <c r="H120" s="109">
        <v>1.9820661010234151E-3</v>
      </c>
      <c r="I120" s="109">
        <v>4.1366632445219409E-4</v>
      </c>
      <c r="J120" s="109">
        <v>6.3633962993362694E-4</v>
      </c>
      <c r="K120" s="111">
        <v>0</v>
      </c>
      <c r="L120" s="109">
        <v>3.7167206118006544E-4</v>
      </c>
      <c r="M120" s="109">
        <v>3.9196869634876703E-4</v>
      </c>
      <c r="N120" s="109">
        <v>2.3041086226277228E-3</v>
      </c>
      <c r="O120" s="109">
        <v>2.461649639953141E-3</v>
      </c>
      <c r="P120" s="110">
        <v>1.1171606428517702E-3</v>
      </c>
      <c r="Q120" s="84"/>
    </row>
    <row r="121" spans="1:17" ht="45.6" x14ac:dyDescent="0.3">
      <c r="A121" s="107" t="s">
        <v>88</v>
      </c>
      <c r="B121" s="108">
        <v>0.31076968231479984</v>
      </c>
      <c r="C121" s="109">
        <v>0.49856383879466404</v>
      </c>
      <c r="D121" s="109">
        <v>0.59721953533855865</v>
      </c>
      <c r="E121" s="109">
        <v>0.51358071448400855</v>
      </c>
      <c r="F121" s="109">
        <v>0.27466706055566947</v>
      </c>
      <c r="G121" s="109">
        <v>0.53443181562961772</v>
      </c>
      <c r="H121" s="109">
        <v>0.50226082436335961</v>
      </c>
      <c r="I121" s="109">
        <v>0.27126268883032867</v>
      </c>
      <c r="J121" s="109">
        <v>0.15789333987485354</v>
      </c>
      <c r="K121" s="109">
        <v>3.4326619566369482E-2</v>
      </c>
      <c r="L121" s="109">
        <v>0.27787854032227693</v>
      </c>
      <c r="M121" s="109">
        <v>0.43787352461690454</v>
      </c>
      <c r="N121" s="109">
        <v>0.55859807136977413</v>
      </c>
      <c r="O121" s="109">
        <v>0.61816574921498257</v>
      </c>
      <c r="P121" s="110">
        <v>0.59276024321099186</v>
      </c>
      <c r="Q121" s="84"/>
    </row>
    <row r="122" spans="1:17" ht="68.400000000000006" x14ac:dyDescent="0.3">
      <c r="A122" s="107" t="s">
        <v>89</v>
      </c>
      <c r="B122" s="108">
        <v>7.6700765934795447E-3</v>
      </c>
      <c r="C122" s="109">
        <v>7.1734754728908319E-3</v>
      </c>
      <c r="D122" s="109">
        <v>7.9222899856807045E-3</v>
      </c>
      <c r="E122" s="109">
        <v>5.3118352867892443E-3</v>
      </c>
      <c r="F122" s="109">
        <v>1.5058004389103812E-3</v>
      </c>
      <c r="G122" s="109">
        <v>1.2869895946950226E-2</v>
      </c>
      <c r="H122" s="109">
        <v>9.7611834179632574E-3</v>
      </c>
      <c r="I122" s="109">
        <v>7.078925148700491E-3</v>
      </c>
      <c r="J122" s="109">
        <v>1.0012087646444623E-3</v>
      </c>
      <c r="K122" s="111">
        <v>0</v>
      </c>
      <c r="L122" s="109">
        <v>8.9817544206851115E-3</v>
      </c>
      <c r="M122" s="109">
        <v>7.0655685887757204E-3</v>
      </c>
      <c r="N122" s="109">
        <v>4.7739346234745529E-3</v>
      </c>
      <c r="O122" s="109">
        <v>4.0344116061423289E-3</v>
      </c>
      <c r="P122" s="110">
        <v>3.9568631488241046E-3</v>
      </c>
      <c r="Q122" s="84"/>
    </row>
    <row r="123" spans="1:17" ht="68.400000000000006" x14ac:dyDescent="0.3">
      <c r="A123" s="107" t="s">
        <v>90</v>
      </c>
      <c r="B123" s="108">
        <v>0.57893348347705387</v>
      </c>
      <c r="C123" s="109">
        <v>0.37532071425380459</v>
      </c>
      <c r="D123" s="109">
        <v>0.25747590172464391</v>
      </c>
      <c r="E123" s="109">
        <v>0.13103655188918858</v>
      </c>
      <c r="F123" s="109">
        <v>3.1653289353633055E-2</v>
      </c>
      <c r="G123" s="109">
        <v>0.36102449128181113</v>
      </c>
      <c r="H123" s="109">
        <v>0.10361757172349953</v>
      </c>
      <c r="I123" s="109">
        <v>3.0702474526929674E-2</v>
      </c>
      <c r="J123" s="109">
        <v>1.0514091182383821E-2</v>
      </c>
      <c r="K123" s="111">
        <v>0</v>
      </c>
      <c r="L123" s="109">
        <v>0.61016894700083957</v>
      </c>
      <c r="M123" s="109">
        <v>0.44296425438031473</v>
      </c>
      <c r="N123" s="109">
        <v>0.30257814672823363</v>
      </c>
      <c r="O123" s="109">
        <v>0.22954948015922697</v>
      </c>
      <c r="P123" s="110">
        <v>0.1268109855813731</v>
      </c>
      <c r="Q123" s="84"/>
    </row>
    <row r="124" spans="1:17" ht="68.400000000000006" x14ac:dyDescent="0.3">
      <c r="A124" s="107" t="s">
        <v>91</v>
      </c>
      <c r="B124" s="108">
        <v>9.8524947524300466E-2</v>
      </c>
      <c r="C124" s="109">
        <v>0.10898858211266864</v>
      </c>
      <c r="D124" s="109">
        <v>8.2102835885949188E-2</v>
      </c>
      <c r="E124" s="109">
        <v>5.3292858826735297E-2</v>
      </c>
      <c r="F124" s="109">
        <v>1.0426694099900231E-2</v>
      </c>
      <c r="G124" s="109">
        <v>6.9471184426854682E-2</v>
      </c>
      <c r="H124" s="109">
        <v>2.7768867503178592E-2</v>
      </c>
      <c r="I124" s="109">
        <v>1.2278294873070415E-2</v>
      </c>
      <c r="J124" s="109">
        <v>5.2369183213303869E-3</v>
      </c>
      <c r="K124" s="109">
        <v>7.2081937642365574E-4</v>
      </c>
      <c r="L124" s="109">
        <v>9.9454363386550837E-2</v>
      </c>
      <c r="M124" s="109">
        <v>0.10616582402422568</v>
      </c>
      <c r="N124" s="109">
        <v>0.10885517462136614</v>
      </c>
      <c r="O124" s="109">
        <v>8.2252203270160029E-2</v>
      </c>
      <c r="P124" s="110">
        <v>5.1457916866170197E-2</v>
      </c>
      <c r="Q124" s="84"/>
    </row>
    <row r="125" spans="1:17" ht="79.8" x14ac:dyDescent="0.3">
      <c r="A125" s="107" t="s">
        <v>92</v>
      </c>
      <c r="B125" s="108">
        <v>3.9477281413599174E-4</v>
      </c>
      <c r="C125" s="111">
        <v>0</v>
      </c>
      <c r="D125" s="109">
        <v>7.368643477797637E-4</v>
      </c>
      <c r="E125" s="109">
        <v>8.1675874605089142E-4</v>
      </c>
      <c r="F125" s="109">
        <v>1.1966569704427988E-4</v>
      </c>
      <c r="G125" s="109">
        <v>9.6256164466465793E-4</v>
      </c>
      <c r="H125" s="109">
        <v>2.0437367738210632E-3</v>
      </c>
      <c r="I125" s="109">
        <v>3.0360523149974323E-4</v>
      </c>
      <c r="J125" s="109">
        <v>4.1124251785370651E-4</v>
      </c>
      <c r="K125" s="111">
        <v>0</v>
      </c>
      <c r="L125" s="109">
        <v>5.3870194461374057E-4</v>
      </c>
      <c r="M125" s="111">
        <v>0</v>
      </c>
      <c r="N125" s="109">
        <v>4.615524938550653E-4</v>
      </c>
      <c r="O125" s="109">
        <v>3.6374447573156291E-4</v>
      </c>
      <c r="P125" s="112">
        <v>0</v>
      </c>
      <c r="Q125" s="84"/>
    </row>
    <row r="126" spans="1:17" ht="45.6" x14ac:dyDescent="0.3">
      <c r="A126" s="107" t="s">
        <v>93</v>
      </c>
      <c r="B126" s="108">
        <v>4.4721370266611232E-4</v>
      </c>
      <c r="C126" s="109">
        <v>1.0806245480702004E-3</v>
      </c>
      <c r="D126" s="109">
        <v>1.5511110503056479E-3</v>
      </c>
      <c r="E126" s="109">
        <v>7.7106732770260047E-4</v>
      </c>
      <c r="F126" s="109">
        <v>4.744060159303609E-4</v>
      </c>
      <c r="G126" s="109">
        <v>6.590740753604818E-4</v>
      </c>
      <c r="H126" s="109">
        <v>3.7404470065946108E-3</v>
      </c>
      <c r="I126" s="109">
        <v>6.1816892679994679E-4</v>
      </c>
      <c r="J126" s="109">
        <v>1.6303412698457497E-3</v>
      </c>
      <c r="K126" s="111">
        <v>0</v>
      </c>
      <c r="L126" s="109">
        <v>3.716720611800656E-4</v>
      </c>
      <c r="M126" s="109">
        <v>4.3272529797411171E-4</v>
      </c>
      <c r="N126" s="109">
        <v>1.7862248021569349E-3</v>
      </c>
      <c r="O126" s="109">
        <v>7.3075791782734945E-4</v>
      </c>
      <c r="P126" s="112">
        <v>0</v>
      </c>
      <c r="Q126" s="84"/>
    </row>
    <row r="127" spans="1:17" ht="34.200000000000003" x14ac:dyDescent="0.3">
      <c r="A127" s="107" t="s">
        <v>94</v>
      </c>
      <c r="B127" s="108">
        <v>0.90796122645782262</v>
      </c>
      <c r="C127" s="109">
        <v>0.97726291101728924</v>
      </c>
      <c r="D127" s="109">
        <v>0.97410032743533947</v>
      </c>
      <c r="E127" s="109">
        <v>0.95123518389929373</v>
      </c>
      <c r="F127" s="109">
        <v>0.95335523921163567</v>
      </c>
      <c r="G127" s="109">
        <v>0.91137842593733343</v>
      </c>
      <c r="H127" s="109">
        <v>0.89421828419814309</v>
      </c>
      <c r="I127" s="109">
        <v>0.90139357663379316</v>
      </c>
      <c r="J127" s="109">
        <v>0.91123363083164566</v>
      </c>
      <c r="K127" s="109">
        <v>0.96283475047662648</v>
      </c>
      <c r="L127" s="109">
        <v>0.8959514533851759</v>
      </c>
      <c r="M127" s="109">
        <v>0.97789531922894524</v>
      </c>
      <c r="N127" s="109">
        <v>0.98503127665044199</v>
      </c>
      <c r="O127" s="109">
        <v>0.98807213305927533</v>
      </c>
      <c r="P127" s="110">
        <v>0.9949665905805849</v>
      </c>
      <c r="Q127" s="84"/>
    </row>
    <row r="128" spans="1:17" ht="22.8" x14ac:dyDescent="0.3">
      <c r="A128" s="107" t="s">
        <v>95</v>
      </c>
      <c r="B128" s="108">
        <v>0.34963974544740095</v>
      </c>
      <c r="C128" s="109">
        <v>0.8543287140351794</v>
      </c>
      <c r="D128" s="109">
        <v>0.92968546889658954</v>
      </c>
      <c r="E128" s="109">
        <v>0.96862860656054328</v>
      </c>
      <c r="F128" s="109">
        <v>0.99817513982969563</v>
      </c>
      <c r="G128" s="109">
        <v>0.71920222226966624</v>
      </c>
      <c r="H128" s="109">
        <v>0.98843234114473844</v>
      </c>
      <c r="I128" s="109">
        <v>0.99729361127189731</v>
      </c>
      <c r="J128" s="109">
        <v>0.99932562804235281</v>
      </c>
      <c r="K128" s="111">
        <v>1</v>
      </c>
      <c r="L128" s="109">
        <v>0.27272933322716769</v>
      </c>
      <c r="M128" s="109">
        <v>0.79578278918617962</v>
      </c>
      <c r="N128" s="109">
        <v>0.89104512730779317</v>
      </c>
      <c r="O128" s="109">
        <v>0.93357697433279985</v>
      </c>
      <c r="P128" s="110">
        <v>0.97838217553308837</v>
      </c>
      <c r="Q128" s="84"/>
    </row>
    <row r="129" spans="1:17" ht="34.200000000000003" x14ac:dyDescent="0.3">
      <c r="A129" s="107" t="s">
        <v>96</v>
      </c>
      <c r="B129" s="108">
        <v>0.30806591622168517</v>
      </c>
      <c r="C129" s="109">
        <v>0.14758200190674853</v>
      </c>
      <c r="D129" s="109">
        <v>0.1263766787836002</v>
      </c>
      <c r="E129" s="109">
        <v>9.9110612074528218E-2</v>
      </c>
      <c r="F129" s="109">
        <v>6.594759173589676E-2</v>
      </c>
      <c r="G129" s="109">
        <v>0.14005966169704553</v>
      </c>
      <c r="H129" s="109">
        <v>3.7030019276995195E-2</v>
      </c>
      <c r="I129" s="109">
        <v>1.96662383579717E-2</v>
      </c>
      <c r="J129" s="109">
        <v>2.7819371822589478E-2</v>
      </c>
      <c r="K129" s="109">
        <v>1.7846095467711792E-2</v>
      </c>
      <c r="L129" s="109">
        <v>0.32851121501215275</v>
      </c>
      <c r="M129" s="109">
        <v>0.18075990423289984</v>
      </c>
      <c r="N129" s="109">
        <v>0.15536905577143789</v>
      </c>
      <c r="O129" s="109">
        <v>0.13356993299705855</v>
      </c>
      <c r="P129" s="110">
        <v>0.14965665370880019</v>
      </c>
      <c r="Q129" s="84"/>
    </row>
    <row r="130" spans="1:17" ht="22.8" x14ac:dyDescent="0.3">
      <c r="A130" s="107" t="s">
        <v>97</v>
      </c>
      <c r="B130" s="108">
        <v>4.2739147596702913E-3</v>
      </c>
      <c r="C130" s="109">
        <v>4.4935554754424543E-3</v>
      </c>
      <c r="D130" s="109">
        <v>1.1798017214900064E-2</v>
      </c>
      <c r="E130" s="109">
        <v>1.6841455659013269E-2</v>
      </c>
      <c r="F130" s="109">
        <v>1.5122161754797088E-2</v>
      </c>
      <c r="G130" s="109">
        <v>2.0736190349655206E-3</v>
      </c>
      <c r="H130" s="109">
        <v>9.8399746455621381E-3</v>
      </c>
      <c r="I130" s="109">
        <v>7.5403624400587864E-3</v>
      </c>
      <c r="J130" s="109">
        <v>6.6678366055971201E-3</v>
      </c>
      <c r="K130" s="109">
        <v>1.8154461126130259E-2</v>
      </c>
      <c r="L130" s="109">
        <v>3.3065925127697326E-3</v>
      </c>
      <c r="M130" s="109">
        <v>3.8366603287828586E-3</v>
      </c>
      <c r="N130" s="109">
        <v>1.1882445049019526E-2</v>
      </c>
      <c r="O130" s="109">
        <v>1.7219184242946991E-2</v>
      </c>
      <c r="P130" s="110">
        <v>2.0548086179411524E-2</v>
      </c>
      <c r="Q130" s="84"/>
    </row>
    <row r="131" spans="1:17" ht="22.8" x14ac:dyDescent="0.3">
      <c r="A131" s="107" t="s">
        <v>98</v>
      </c>
      <c r="B131" s="108">
        <v>2.2504522427520365E-2</v>
      </c>
      <c r="C131" s="109">
        <v>0.24418103741518374</v>
      </c>
      <c r="D131" s="109">
        <v>0.5455311248659932</v>
      </c>
      <c r="E131" s="109">
        <v>0.68730698704334869</v>
      </c>
      <c r="F131" s="109">
        <v>0.90400951963791132</v>
      </c>
      <c r="G131" s="109">
        <v>0.2541946953220407</v>
      </c>
      <c r="H131" s="109">
        <v>0.61877283769924485</v>
      </c>
      <c r="I131" s="109">
        <v>0.76325488339277148</v>
      </c>
      <c r="J131" s="109">
        <v>0.89512692589341236</v>
      </c>
      <c r="K131" s="109">
        <v>0.96708073751621859</v>
      </c>
      <c r="L131" s="109">
        <v>1.0248527179610343E-2</v>
      </c>
      <c r="M131" s="109">
        <v>0.1490973153687192</v>
      </c>
      <c r="N131" s="109">
        <v>0.41251583272072323</v>
      </c>
      <c r="O131" s="109">
        <v>0.60982312558583407</v>
      </c>
      <c r="P131" s="110">
        <v>0.80563880615689465</v>
      </c>
      <c r="Q131" s="84"/>
    </row>
    <row r="132" spans="1:17" ht="34.200000000000003" x14ac:dyDescent="0.3">
      <c r="A132" s="107" t="s">
        <v>99</v>
      </c>
      <c r="B132" s="108">
        <v>0.83146180942468573</v>
      </c>
      <c r="C132" s="109">
        <v>0.95057084203793951</v>
      </c>
      <c r="D132" s="109">
        <v>0.97752196781921508</v>
      </c>
      <c r="E132" s="109">
        <v>0.97404180612810198</v>
      </c>
      <c r="F132" s="109">
        <v>0.994788783063006</v>
      </c>
      <c r="G132" s="109">
        <v>0.91150712721450389</v>
      </c>
      <c r="H132" s="109">
        <v>0.95619771166430678</v>
      </c>
      <c r="I132" s="109">
        <v>0.97476291813741278</v>
      </c>
      <c r="J132" s="109">
        <v>0.9927224282254139</v>
      </c>
      <c r="K132" s="109">
        <v>0.99767792642178721</v>
      </c>
      <c r="L132" s="109">
        <v>0.81348818542315038</v>
      </c>
      <c r="M132" s="109">
        <v>0.92860813211856386</v>
      </c>
      <c r="N132" s="109">
        <v>0.97913791137195272</v>
      </c>
      <c r="O132" s="109">
        <v>0.97976122048127734</v>
      </c>
      <c r="P132" s="110">
        <v>0.98964088266356265</v>
      </c>
      <c r="Q132" s="84"/>
    </row>
    <row r="133" spans="1:17" ht="45.6" x14ac:dyDescent="0.3">
      <c r="A133" s="107" t="s">
        <v>100</v>
      </c>
      <c r="B133" s="108">
        <v>3.8573466202492695E-4</v>
      </c>
      <c r="C133" s="109">
        <v>1.3462077388510353E-3</v>
      </c>
      <c r="D133" s="109">
        <v>6.0808167011202729E-4</v>
      </c>
      <c r="E133" s="109">
        <v>2.3412593966658326E-3</v>
      </c>
      <c r="F133" s="109">
        <v>1.955093225416283E-2</v>
      </c>
      <c r="G133" s="111">
        <v>0</v>
      </c>
      <c r="H133" s="109">
        <v>1.6294833083090733E-3</v>
      </c>
      <c r="I133" s="109">
        <v>2.9097985360950506E-3</v>
      </c>
      <c r="J133" s="109">
        <v>3.3104878435170244E-3</v>
      </c>
      <c r="K133" s="109">
        <v>5.7233984398787345E-2</v>
      </c>
      <c r="L133" s="109">
        <v>5.2636859757564016E-4</v>
      </c>
      <c r="M133" s="109">
        <v>8.8393199566996511E-4</v>
      </c>
      <c r="N133" s="109">
        <v>1.4051301686672801E-3</v>
      </c>
      <c r="O133" s="109">
        <v>9.8130757029731117E-4</v>
      </c>
      <c r="P133" s="110">
        <v>5.183732758840924E-3</v>
      </c>
      <c r="Q133" s="84"/>
    </row>
    <row r="134" spans="1:17" ht="22.8" x14ac:dyDescent="0.3">
      <c r="A134" s="107" t="s">
        <v>101</v>
      </c>
      <c r="B134" s="108">
        <v>2.5917040694248332E-4</v>
      </c>
      <c r="C134" s="109">
        <v>2.3151200113585039E-3</v>
      </c>
      <c r="D134" s="109">
        <v>1.8690282424133786E-2</v>
      </c>
      <c r="E134" s="109">
        <v>3.1777463643589174E-2</v>
      </c>
      <c r="F134" s="109">
        <v>0.23892747387692162</v>
      </c>
      <c r="G134" s="109">
        <v>4.8661004502368668E-3</v>
      </c>
      <c r="H134" s="109">
        <v>1.7590486833943E-2</v>
      </c>
      <c r="I134" s="109">
        <v>3.163969786408094E-2</v>
      </c>
      <c r="J134" s="109">
        <v>0.1223262176662287</v>
      </c>
      <c r="K134" s="109">
        <v>0.46947731566314033</v>
      </c>
      <c r="L134" s="111">
        <v>0</v>
      </c>
      <c r="M134" s="109">
        <v>7.2292084080716299E-4</v>
      </c>
      <c r="N134" s="109">
        <v>7.6129498908402071E-3</v>
      </c>
      <c r="O134" s="109">
        <v>2.5250485567819551E-2</v>
      </c>
      <c r="P134" s="110">
        <v>0.12821179963954663</v>
      </c>
      <c r="Q134" s="84"/>
    </row>
    <row r="135" spans="1:17" ht="34.200000000000003" x14ac:dyDescent="0.3">
      <c r="A135" s="107" t="s">
        <v>102</v>
      </c>
      <c r="B135" s="113">
        <v>0</v>
      </c>
      <c r="C135" s="109">
        <v>1.074178883496139E-2</v>
      </c>
      <c r="D135" s="109">
        <v>0.21054208896053414</v>
      </c>
      <c r="E135" s="109">
        <v>0.42303143222272843</v>
      </c>
      <c r="F135" s="109">
        <v>0.84394646217350155</v>
      </c>
      <c r="G135" s="109">
        <v>3.3623336878947134E-2</v>
      </c>
      <c r="H135" s="109">
        <v>0.24674652961654564</v>
      </c>
      <c r="I135" s="109">
        <v>0.42074154308660278</v>
      </c>
      <c r="J135" s="109">
        <v>0.76269302803186168</v>
      </c>
      <c r="K135" s="109">
        <v>0.98199686570840117</v>
      </c>
      <c r="L135" s="111">
        <v>0</v>
      </c>
      <c r="M135" s="109">
        <v>7.3212653801704556E-4</v>
      </c>
      <c r="N135" s="109">
        <v>6.3475602084006835E-2</v>
      </c>
      <c r="O135" s="109">
        <v>0.35762492210098085</v>
      </c>
      <c r="P135" s="110">
        <v>0.71538158024880871</v>
      </c>
      <c r="Q135" s="84"/>
    </row>
    <row r="136" spans="1:17" ht="34.200000000000003" x14ac:dyDescent="0.3">
      <c r="A136" s="107" t="s">
        <v>103</v>
      </c>
      <c r="B136" s="108">
        <v>1.970630663243126E-2</v>
      </c>
      <c r="C136" s="109">
        <v>0.10737441669579322</v>
      </c>
      <c r="D136" s="109">
        <v>0.3793757657802504</v>
      </c>
      <c r="E136" s="109">
        <v>0.51837462023504022</v>
      </c>
      <c r="F136" s="109">
        <v>0.87864245237289296</v>
      </c>
      <c r="G136" s="109">
        <v>0.11947224168007628</v>
      </c>
      <c r="H136" s="109">
        <v>0.34512479254870265</v>
      </c>
      <c r="I136" s="109">
        <v>0.52871843134564001</v>
      </c>
      <c r="J136" s="109">
        <v>0.81993235320052271</v>
      </c>
      <c r="K136" s="109">
        <v>0.99031972674489388</v>
      </c>
      <c r="L136" s="109">
        <v>1.2573374215915622E-2</v>
      </c>
      <c r="M136" s="109">
        <v>6.053101625607659E-2</v>
      </c>
      <c r="N136" s="109">
        <v>0.24861645040775007</v>
      </c>
      <c r="O136" s="109">
        <v>0.48617576197140994</v>
      </c>
      <c r="P136" s="110">
        <v>0.76476253184404297</v>
      </c>
      <c r="Q136" s="84"/>
    </row>
    <row r="137" spans="1:17" ht="22.8" x14ac:dyDescent="0.3">
      <c r="A137" s="107" t="s">
        <v>104</v>
      </c>
      <c r="B137" s="108">
        <v>0.28773407128358064</v>
      </c>
      <c r="C137" s="109">
        <v>0.84669921679712645</v>
      </c>
      <c r="D137" s="109">
        <v>0.94329092933428949</v>
      </c>
      <c r="E137" s="109">
        <v>0.96682247621318351</v>
      </c>
      <c r="F137" s="109">
        <v>0.99525359746030961</v>
      </c>
      <c r="G137" s="109">
        <v>0.66902773490509404</v>
      </c>
      <c r="H137" s="109">
        <v>0.944601729390949</v>
      </c>
      <c r="I137" s="109">
        <v>0.98346588236507748</v>
      </c>
      <c r="J137" s="109">
        <v>0.99144492291267883</v>
      </c>
      <c r="K137" s="109">
        <v>0.99963155429813522</v>
      </c>
      <c r="L137" s="109">
        <v>0.20732390841879336</v>
      </c>
      <c r="M137" s="109">
        <v>0.77003752635251999</v>
      </c>
      <c r="N137" s="109">
        <v>0.91825952371565234</v>
      </c>
      <c r="O137" s="109">
        <v>0.95496031609495169</v>
      </c>
      <c r="P137" s="110">
        <v>0.98456653585277454</v>
      </c>
      <c r="Q137" s="84"/>
    </row>
    <row r="138" spans="1:17" ht="34.200000000000003" x14ac:dyDescent="0.3">
      <c r="A138" s="107" t="s">
        <v>105</v>
      </c>
      <c r="B138" s="113">
        <v>0</v>
      </c>
      <c r="C138" s="109">
        <v>2.1118225354158069E-3</v>
      </c>
      <c r="D138" s="109">
        <v>8.5018454284096004E-3</v>
      </c>
      <c r="E138" s="109">
        <v>2.3549353048045736E-2</v>
      </c>
      <c r="F138" s="109">
        <v>0.10004773955595916</v>
      </c>
      <c r="G138" s="109">
        <v>4.8877425637654758E-4</v>
      </c>
      <c r="H138" s="109">
        <v>1.4094489210112277E-2</v>
      </c>
      <c r="I138" s="109">
        <v>1.9014910879712403E-2</v>
      </c>
      <c r="J138" s="109">
        <v>5.6114883153180146E-2</v>
      </c>
      <c r="K138" s="109">
        <v>0.15838853348546542</v>
      </c>
      <c r="L138" s="111">
        <v>0</v>
      </c>
      <c r="M138" s="109">
        <v>1.9984496729792667E-3</v>
      </c>
      <c r="N138" s="109">
        <v>1.6893960797977274E-3</v>
      </c>
      <c r="O138" s="109">
        <v>1.9253820143511003E-2</v>
      </c>
      <c r="P138" s="110">
        <v>7.0376547532287115E-2</v>
      </c>
      <c r="Q138" s="84"/>
    </row>
    <row r="139" spans="1:17" ht="34.200000000000003" x14ac:dyDescent="0.3">
      <c r="A139" s="107" t="s">
        <v>106</v>
      </c>
      <c r="B139" s="108">
        <v>1.8616425298540983E-3</v>
      </c>
      <c r="C139" s="109">
        <v>8.1886500909906287E-3</v>
      </c>
      <c r="D139" s="109">
        <v>5.7558421797821238E-2</v>
      </c>
      <c r="E139" s="109">
        <v>0.14654038761019716</v>
      </c>
      <c r="F139" s="109">
        <v>0.39789860839587771</v>
      </c>
      <c r="G139" s="109">
        <v>1.1637907627581724E-2</v>
      </c>
      <c r="H139" s="109">
        <v>6.0504394134434168E-2</v>
      </c>
      <c r="I139" s="109">
        <v>0.10842214642899743</v>
      </c>
      <c r="J139" s="109">
        <v>0.26149829965996507</v>
      </c>
      <c r="K139" s="109">
        <v>0.36028307342122068</v>
      </c>
      <c r="L139" s="109">
        <v>1.4528697637046881E-3</v>
      </c>
      <c r="M139" s="109">
        <v>5.7329227079698586E-3</v>
      </c>
      <c r="N139" s="109">
        <v>2.5666195351052669E-2</v>
      </c>
      <c r="O139" s="109">
        <v>0.10494829396292071</v>
      </c>
      <c r="P139" s="110">
        <v>0.41650727731507736</v>
      </c>
      <c r="Q139" s="84"/>
    </row>
    <row r="140" spans="1:17" ht="34.200000000000003" x14ac:dyDescent="0.3">
      <c r="A140" s="107" t="s">
        <v>107</v>
      </c>
      <c r="B140" s="113">
        <v>0</v>
      </c>
      <c r="C140" s="109">
        <v>6.1435677700939447E-4</v>
      </c>
      <c r="D140" s="109">
        <v>1.1433356108879384E-3</v>
      </c>
      <c r="E140" s="109">
        <v>5.0580179258060973E-3</v>
      </c>
      <c r="F140" s="109">
        <v>9.8093467983492375E-2</v>
      </c>
      <c r="G140" s="111">
        <v>0</v>
      </c>
      <c r="H140" s="109">
        <v>6.1881689881039537E-4</v>
      </c>
      <c r="I140" s="109">
        <v>4.8900682281111411E-3</v>
      </c>
      <c r="J140" s="109">
        <v>2.7035409388979414E-2</v>
      </c>
      <c r="K140" s="109">
        <v>0.22395925687442902</v>
      </c>
      <c r="L140" s="111">
        <v>0</v>
      </c>
      <c r="M140" s="111">
        <v>0</v>
      </c>
      <c r="N140" s="109">
        <v>8.6902176990875837E-4</v>
      </c>
      <c r="O140" s="109">
        <v>1.9148122575154143E-3</v>
      </c>
      <c r="P140" s="110">
        <v>4.6818368377170558E-2</v>
      </c>
      <c r="Q140" s="84"/>
    </row>
    <row r="141" spans="1:17" ht="34.200000000000003" x14ac:dyDescent="0.3">
      <c r="A141" s="107" t="s">
        <v>108</v>
      </c>
      <c r="B141" s="113">
        <v>0</v>
      </c>
      <c r="C141" s="111">
        <v>0</v>
      </c>
      <c r="D141" s="111">
        <v>0</v>
      </c>
      <c r="E141" s="109">
        <v>1.5632381474810583E-4</v>
      </c>
      <c r="F141" s="109">
        <v>3.0304930244252209E-2</v>
      </c>
      <c r="G141" s="111">
        <v>0</v>
      </c>
      <c r="H141" s="111">
        <v>0</v>
      </c>
      <c r="I141" s="109">
        <v>5.1426529343149457E-4</v>
      </c>
      <c r="J141" s="109">
        <v>1.5653182873986472E-3</v>
      </c>
      <c r="K141" s="109">
        <v>9.6918765365493376E-2</v>
      </c>
      <c r="L141" s="111">
        <v>0</v>
      </c>
      <c r="M141" s="111">
        <v>0</v>
      </c>
      <c r="N141" s="111">
        <v>0</v>
      </c>
      <c r="O141" s="111">
        <v>0</v>
      </c>
      <c r="P141" s="110">
        <v>4.9128825767176384E-3</v>
      </c>
      <c r="Q141" s="84"/>
    </row>
    <row r="142" spans="1:17" ht="34.200000000000003" x14ac:dyDescent="0.3">
      <c r="A142" s="107" t="s">
        <v>109</v>
      </c>
      <c r="B142" s="113">
        <v>0</v>
      </c>
      <c r="C142" s="109">
        <v>3.406378989214694E-4</v>
      </c>
      <c r="D142" s="109">
        <v>4.5857213380026043E-3</v>
      </c>
      <c r="E142" s="109">
        <v>3.7179095848278612E-3</v>
      </c>
      <c r="F142" s="109">
        <v>3.4664899795443002E-2</v>
      </c>
      <c r="G142" s="109">
        <v>6.5406076739672964E-4</v>
      </c>
      <c r="H142" s="109">
        <v>1.2225862066110832E-3</v>
      </c>
      <c r="I142" s="109">
        <v>5.3342607328250736E-3</v>
      </c>
      <c r="J142" s="109">
        <v>4.4895274351491746E-3</v>
      </c>
      <c r="K142" s="109">
        <v>8.3260553896377182E-2</v>
      </c>
      <c r="L142" s="111">
        <v>0</v>
      </c>
      <c r="M142" s="109">
        <v>2.3254617665556377E-4</v>
      </c>
      <c r="N142" s="109">
        <v>1.4905890262188132E-3</v>
      </c>
      <c r="O142" s="109">
        <v>7.4174252771399499E-3</v>
      </c>
      <c r="P142" s="110">
        <v>1.5376524442758175E-2</v>
      </c>
      <c r="Q142" s="84"/>
    </row>
    <row r="143" spans="1:17" ht="34.200000000000003" x14ac:dyDescent="0.3">
      <c r="A143" s="107" t="s">
        <v>110</v>
      </c>
      <c r="B143" s="108">
        <v>1.7394497110493914E-2</v>
      </c>
      <c r="C143" s="109">
        <v>2.3750299004313451E-2</v>
      </c>
      <c r="D143" s="109">
        <v>2.355587842052792E-2</v>
      </c>
      <c r="E143" s="109">
        <v>2.058185364453121E-2</v>
      </c>
      <c r="F143" s="109">
        <v>1.5412082136063095E-2</v>
      </c>
      <c r="G143" s="109">
        <v>2.0559374905764913E-2</v>
      </c>
      <c r="H143" s="109">
        <v>2.3472340872453687E-2</v>
      </c>
      <c r="I143" s="109">
        <v>8.9200750826531547E-3</v>
      </c>
      <c r="J143" s="109">
        <v>7.5563909076309449E-3</v>
      </c>
      <c r="K143" s="109">
        <v>1.6520722175068569E-2</v>
      </c>
      <c r="L143" s="109">
        <v>1.6413914528898208E-2</v>
      </c>
      <c r="M143" s="109">
        <v>2.3422402353226689E-2</v>
      </c>
      <c r="N143" s="109">
        <v>2.7002695505331763E-2</v>
      </c>
      <c r="O143" s="109">
        <v>2.0920843118360816E-2</v>
      </c>
      <c r="P143" s="110">
        <v>2.278282189748505E-2</v>
      </c>
      <c r="Q143" s="84"/>
    </row>
    <row r="144" spans="1:17" ht="34.200000000000003" x14ac:dyDescent="0.3">
      <c r="A144" s="107" t="s">
        <v>111</v>
      </c>
      <c r="B144" s="108">
        <v>8.3022235262437974E-2</v>
      </c>
      <c r="C144" s="109">
        <v>7.7323666826913273E-2</v>
      </c>
      <c r="D144" s="109">
        <v>5.2557873002533721E-2</v>
      </c>
      <c r="E144" s="109">
        <v>4.9291128791884929E-2</v>
      </c>
      <c r="F144" s="109">
        <v>1.9080380260262264E-2</v>
      </c>
      <c r="G144" s="109">
        <v>0.10876299210835971</v>
      </c>
      <c r="H144" s="109">
        <v>8.1459694533601398E-2</v>
      </c>
      <c r="I144" s="109">
        <v>5.8656987512095381E-2</v>
      </c>
      <c r="J144" s="109">
        <v>2.4051445197685425E-2</v>
      </c>
      <c r="K144" s="109">
        <v>6.2177155366010218E-3</v>
      </c>
      <c r="L144" s="109">
        <v>8.3622564170362138E-2</v>
      </c>
      <c r="M144" s="109">
        <v>7.1169340780425069E-2</v>
      </c>
      <c r="N144" s="109">
        <v>5.8498132698062713E-2</v>
      </c>
      <c r="O144" s="109">
        <v>3.9794145486757769E-2</v>
      </c>
      <c r="P144" s="110">
        <v>2.6921886646542173E-2</v>
      </c>
      <c r="Q144" s="84"/>
    </row>
    <row r="145" spans="1:17" ht="22.8" x14ac:dyDescent="0.3">
      <c r="A145" s="107" t="s">
        <v>112</v>
      </c>
      <c r="B145" s="108">
        <v>0.20856468331977904</v>
      </c>
      <c r="C145" s="109">
        <v>0.30111272144324874</v>
      </c>
      <c r="D145" s="109">
        <v>0.36615107039660572</v>
      </c>
      <c r="E145" s="109">
        <v>0.29817904028107511</v>
      </c>
      <c r="F145" s="109">
        <v>0.21013161894092339</v>
      </c>
      <c r="G145" s="109">
        <v>0.2558105451671478</v>
      </c>
      <c r="H145" s="109">
        <v>0.20523184807063408</v>
      </c>
      <c r="I145" s="109">
        <v>0.16242366466879685</v>
      </c>
      <c r="J145" s="109">
        <v>0.14555674542805036</v>
      </c>
      <c r="K145" s="109">
        <v>0.12368128010906702</v>
      </c>
      <c r="L145" s="109">
        <v>0.19536331575187452</v>
      </c>
      <c r="M145" s="109">
        <v>0.28097985392583441</v>
      </c>
      <c r="N145" s="109">
        <v>0.36150756836728132</v>
      </c>
      <c r="O145" s="109">
        <v>0.38294676217098506</v>
      </c>
      <c r="P145" s="110">
        <v>0.36799565311681448</v>
      </c>
      <c r="Q145" s="84"/>
    </row>
    <row r="146" spans="1:17" ht="34.200000000000003" x14ac:dyDescent="0.3">
      <c r="A146" s="107" t="s">
        <v>113</v>
      </c>
      <c r="B146" s="108">
        <v>4.8459545732543567E-3</v>
      </c>
      <c r="C146" s="109">
        <v>1.4430549716667901E-2</v>
      </c>
      <c r="D146" s="109">
        <v>4.8973992296937351E-2</v>
      </c>
      <c r="E146" s="109">
        <v>0.1071783237604378</v>
      </c>
      <c r="F146" s="109">
        <v>0.21096106813540164</v>
      </c>
      <c r="G146" s="109">
        <v>1.068291806986193E-2</v>
      </c>
      <c r="H146" s="109">
        <v>3.5138020795067344E-2</v>
      </c>
      <c r="I146" s="109">
        <v>5.6210410006167014E-2</v>
      </c>
      <c r="J146" s="109">
        <v>0.11160016543848013</v>
      </c>
      <c r="K146" s="109">
        <v>0.22137245186322405</v>
      </c>
      <c r="L146" s="109">
        <v>2.2595091406322717E-3</v>
      </c>
      <c r="M146" s="109">
        <v>1.051761320384363E-2</v>
      </c>
      <c r="N146" s="109">
        <v>3.229774053736089E-2</v>
      </c>
      <c r="O146" s="109">
        <v>8.3961470920754344E-2</v>
      </c>
      <c r="P146" s="110">
        <v>0.25046620271240677</v>
      </c>
      <c r="Q146" s="84"/>
    </row>
    <row r="147" spans="1:17" ht="34.200000000000003" x14ac:dyDescent="0.3">
      <c r="A147" s="107" t="s">
        <v>114</v>
      </c>
      <c r="B147" s="108">
        <v>1.2633701724078954E-2</v>
      </c>
      <c r="C147" s="109">
        <v>2.839063931083474E-3</v>
      </c>
      <c r="D147" s="109">
        <v>3.3698958741006798E-3</v>
      </c>
      <c r="E147" s="109">
        <v>1.8513893361082631E-3</v>
      </c>
      <c r="F147" s="109">
        <v>7.2167552115498111E-4</v>
      </c>
      <c r="G147" s="109">
        <v>2.9766334528064102E-3</v>
      </c>
      <c r="H147" s="109">
        <v>2.4850929120841989E-3</v>
      </c>
      <c r="I147" s="111">
        <v>0</v>
      </c>
      <c r="J147" s="111">
        <v>0</v>
      </c>
      <c r="K147" s="111">
        <v>0</v>
      </c>
      <c r="L147" s="109">
        <v>1.3902658801402679E-2</v>
      </c>
      <c r="M147" s="109">
        <v>4.9235512107572805E-3</v>
      </c>
      <c r="N147" s="109">
        <v>3.0645209798274755E-3</v>
      </c>
      <c r="O147" s="109">
        <v>2.5325804971559986E-3</v>
      </c>
      <c r="P147" s="110">
        <v>3.1675019947976172E-3</v>
      </c>
      <c r="Q147" s="84"/>
    </row>
    <row r="148" spans="1:17" ht="45.6" x14ac:dyDescent="0.3">
      <c r="A148" s="107" t="s">
        <v>115</v>
      </c>
      <c r="B148" s="108">
        <v>2.013411875459583E-2</v>
      </c>
      <c r="C148" s="109">
        <v>1.3106736711046807E-2</v>
      </c>
      <c r="D148" s="109">
        <v>6.7055366108521013E-3</v>
      </c>
      <c r="E148" s="109">
        <v>7.0596237172937592E-3</v>
      </c>
      <c r="F148" s="109">
        <v>2.313842237292793E-3</v>
      </c>
      <c r="G148" s="109">
        <v>6.6036630994014264E-3</v>
      </c>
      <c r="H148" s="109">
        <v>1.8785959737219391E-3</v>
      </c>
      <c r="I148" s="109">
        <v>4.3081047906398766E-3</v>
      </c>
      <c r="J148" s="111">
        <v>0</v>
      </c>
      <c r="K148" s="109">
        <v>4.1195630379929274E-4</v>
      </c>
      <c r="L148" s="109">
        <v>2.1892973792808169E-2</v>
      </c>
      <c r="M148" s="109">
        <v>1.6116674337925022E-2</v>
      </c>
      <c r="N148" s="109">
        <v>1.0186405027106838E-2</v>
      </c>
      <c r="O148" s="109">
        <v>6.1703665446503604E-3</v>
      </c>
      <c r="P148" s="110">
        <v>9.1016119945442099E-3</v>
      </c>
      <c r="Q148" s="84"/>
    </row>
    <row r="149" spans="1:17" ht="34.200000000000003" x14ac:dyDescent="0.3">
      <c r="A149" s="107" t="s">
        <v>116</v>
      </c>
      <c r="B149" s="108">
        <v>2.724396844522961E-2</v>
      </c>
      <c r="C149" s="109">
        <v>9.972438173415836E-2</v>
      </c>
      <c r="D149" s="109">
        <v>0.29256893054551436</v>
      </c>
      <c r="E149" s="109">
        <v>0.40062652317349945</v>
      </c>
      <c r="F149" s="109">
        <v>0.71064729410210692</v>
      </c>
      <c r="G149" s="109">
        <v>9.6119173452807155E-2</v>
      </c>
      <c r="H149" s="109">
        <v>0.22436259040989048</v>
      </c>
      <c r="I149" s="109">
        <v>0.36124677058921184</v>
      </c>
      <c r="J149" s="109">
        <v>0.58116314655776546</v>
      </c>
      <c r="K149" s="109">
        <v>0.85187418162891115</v>
      </c>
      <c r="L149" s="109">
        <v>1.5720842223505817E-2</v>
      </c>
      <c r="M149" s="109">
        <v>7.0294772860296451E-2</v>
      </c>
      <c r="N149" s="109">
        <v>0.1954323293066576</v>
      </c>
      <c r="O149" s="109">
        <v>0.39142119206716547</v>
      </c>
      <c r="P149" s="110">
        <v>0.65349822880112807</v>
      </c>
      <c r="Q149" s="84"/>
    </row>
    <row r="150" spans="1:17" ht="45.6" x14ac:dyDescent="0.3">
      <c r="A150" s="107" t="s">
        <v>117</v>
      </c>
      <c r="B150" s="108">
        <v>0.99703834111862621</v>
      </c>
      <c r="C150" s="109">
        <v>0.99016275038628254</v>
      </c>
      <c r="D150" s="109">
        <v>0.86782738842021911</v>
      </c>
      <c r="E150" s="109">
        <v>0.23259284815002784</v>
      </c>
      <c r="F150" s="109">
        <v>8.040801017728345E-3</v>
      </c>
      <c r="G150" s="109">
        <v>0.96283875326112323</v>
      </c>
      <c r="H150" s="109">
        <v>0.3684486923819259</v>
      </c>
      <c r="I150" s="109">
        <v>3.3479368413898473E-2</v>
      </c>
      <c r="J150" s="109">
        <v>7.9242162964440442E-3</v>
      </c>
      <c r="K150" s="111">
        <v>0</v>
      </c>
      <c r="L150" s="109">
        <v>0.9983849616499969</v>
      </c>
      <c r="M150" s="109">
        <v>0.99414967250908082</v>
      </c>
      <c r="N150" s="109">
        <v>0.96649129830580038</v>
      </c>
      <c r="O150" s="109">
        <v>0.71476871593699209</v>
      </c>
      <c r="P150" s="110">
        <v>8.8118679981495113E-2</v>
      </c>
      <c r="Q150" s="84"/>
    </row>
    <row r="151" spans="1:17" ht="45.6" x14ac:dyDescent="0.3">
      <c r="A151" s="107" t="s">
        <v>118</v>
      </c>
      <c r="B151" s="113">
        <v>0</v>
      </c>
      <c r="C151" s="109">
        <v>1.9719103826348357E-4</v>
      </c>
      <c r="D151" s="109">
        <v>5.8561250028255399E-4</v>
      </c>
      <c r="E151" s="109">
        <v>2.4544451377901281E-4</v>
      </c>
      <c r="F151" s="111">
        <v>0</v>
      </c>
      <c r="G151" s="111">
        <v>0</v>
      </c>
      <c r="H151" s="111">
        <v>0</v>
      </c>
      <c r="I151" s="111">
        <v>0</v>
      </c>
      <c r="J151" s="111">
        <v>0</v>
      </c>
      <c r="K151" s="111">
        <v>0</v>
      </c>
      <c r="L151" s="111">
        <v>0</v>
      </c>
      <c r="M151" s="109">
        <v>2.7059336515788279E-4</v>
      </c>
      <c r="N151" s="111">
        <v>0</v>
      </c>
      <c r="O151" s="109">
        <v>8.2621232921083795E-4</v>
      </c>
      <c r="P151" s="110">
        <v>3.6581549687437316E-4</v>
      </c>
      <c r="Q151" s="84"/>
    </row>
    <row r="152" spans="1:17" ht="68.400000000000006" x14ac:dyDescent="0.3">
      <c r="A152" s="107" t="s">
        <v>119</v>
      </c>
      <c r="B152" s="108">
        <v>2.0563425794329977E-3</v>
      </c>
      <c r="C152" s="109">
        <v>4.8740340982651731E-3</v>
      </c>
      <c r="D152" s="109">
        <v>1.306386993545589E-2</v>
      </c>
      <c r="E152" s="109">
        <v>1.2167715598830543E-2</v>
      </c>
      <c r="F152" s="109">
        <v>6.2104694485326571E-4</v>
      </c>
      <c r="G152" s="109">
        <v>2.8768084944179643E-3</v>
      </c>
      <c r="H152" s="109">
        <v>8.7157532285044616E-3</v>
      </c>
      <c r="I152" s="109">
        <v>1.3101120699016155E-3</v>
      </c>
      <c r="J152" s="111">
        <v>0</v>
      </c>
      <c r="K152" s="111">
        <v>0</v>
      </c>
      <c r="L152" s="109">
        <v>1.6150383500038153E-3</v>
      </c>
      <c r="M152" s="109">
        <v>5.0713462656653075E-3</v>
      </c>
      <c r="N152" s="109">
        <v>9.926423192390529E-3</v>
      </c>
      <c r="O152" s="109">
        <v>1.9472933260842797E-2</v>
      </c>
      <c r="P152" s="110">
        <v>4.8720166259573726E-3</v>
      </c>
      <c r="Q152" s="84"/>
    </row>
    <row r="153" spans="1:17" ht="68.400000000000006" x14ac:dyDescent="0.3">
      <c r="A153" s="107" t="s">
        <v>120</v>
      </c>
      <c r="B153" s="113">
        <v>0</v>
      </c>
      <c r="C153" s="111">
        <v>0</v>
      </c>
      <c r="D153" s="111">
        <v>0</v>
      </c>
      <c r="E153" s="109">
        <v>5.0764606100216301E-4</v>
      </c>
      <c r="F153" s="109">
        <v>5.2332821230233564E-4</v>
      </c>
      <c r="G153" s="111">
        <v>0</v>
      </c>
      <c r="H153" s="111">
        <v>0</v>
      </c>
      <c r="I153" s="111">
        <v>0</v>
      </c>
      <c r="J153" s="111">
        <v>0</v>
      </c>
      <c r="K153" s="111">
        <v>0</v>
      </c>
      <c r="L153" s="111">
        <v>0</v>
      </c>
      <c r="M153" s="111">
        <v>0</v>
      </c>
      <c r="N153" s="111">
        <v>0</v>
      </c>
      <c r="O153" s="109">
        <v>7.3075791782734956E-4</v>
      </c>
      <c r="P153" s="110">
        <v>7.5660601731365154E-4</v>
      </c>
      <c r="Q153" s="84"/>
    </row>
    <row r="154" spans="1:17" ht="57" x14ac:dyDescent="0.3">
      <c r="A154" s="107" t="s">
        <v>121</v>
      </c>
      <c r="B154" s="113">
        <v>0</v>
      </c>
      <c r="C154" s="111">
        <v>0</v>
      </c>
      <c r="D154" s="111">
        <v>0</v>
      </c>
      <c r="E154" s="109">
        <v>1.3975686477881403E-3</v>
      </c>
      <c r="F154" s="109">
        <v>0.15530684795694438</v>
      </c>
      <c r="G154" s="111">
        <v>0</v>
      </c>
      <c r="H154" s="109">
        <v>1.0000189941951499E-3</v>
      </c>
      <c r="I154" s="109">
        <v>2.6428676188103898E-3</v>
      </c>
      <c r="J154" s="109">
        <v>5.0155430035209773E-2</v>
      </c>
      <c r="K154" s="109">
        <v>0.42963671555943617</v>
      </c>
      <c r="L154" s="111">
        <v>0</v>
      </c>
      <c r="M154" s="111">
        <v>0</v>
      </c>
      <c r="N154" s="111">
        <v>0</v>
      </c>
      <c r="O154" s="111">
        <v>0</v>
      </c>
      <c r="P154" s="110">
        <v>3.4362032740259334E-2</v>
      </c>
      <c r="Q154" s="84"/>
    </row>
    <row r="155" spans="1:17" ht="45.6" x14ac:dyDescent="0.3">
      <c r="A155" s="107" t="s">
        <v>122</v>
      </c>
      <c r="B155" s="108">
        <v>9.0531630194011048E-4</v>
      </c>
      <c r="C155" s="109">
        <v>4.7660244771883476E-3</v>
      </c>
      <c r="D155" s="109">
        <v>0.11683910990673656</v>
      </c>
      <c r="E155" s="109">
        <v>0.75208357767935707</v>
      </c>
      <c r="F155" s="109">
        <v>0.83422043044755279</v>
      </c>
      <c r="G155" s="109">
        <v>3.3741671796891248E-2</v>
      </c>
      <c r="H155" s="109">
        <v>0.62119762065322393</v>
      </c>
      <c r="I155" s="109">
        <v>0.96082920343823564</v>
      </c>
      <c r="J155" s="109">
        <v>0.9397579277445387</v>
      </c>
      <c r="K155" s="109">
        <v>0.57020869375117433</v>
      </c>
      <c r="L155" s="111">
        <v>0</v>
      </c>
      <c r="M155" s="109">
        <v>5.0838786009626386E-4</v>
      </c>
      <c r="N155" s="109">
        <v>2.3166417310269E-2</v>
      </c>
      <c r="O155" s="109">
        <v>0.26247337088017397</v>
      </c>
      <c r="P155" s="110">
        <v>0.87020038128108357</v>
      </c>
      <c r="Q155" s="84"/>
    </row>
    <row r="156" spans="1:17" ht="45.6" x14ac:dyDescent="0.3">
      <c r="A156" s="107" t="s">
        <v>123</v>
      </c>
      <c r="B156" s="113">
        <v>0</v>
      </c>
      <c r="C156" s="111">
        <v>0</v>
      </c>
      <c r="D156" s="111">
        <v>0</v>
      </c>
      <c r="E156" s="109">
        <v>7.1518185835852592E-4</v>
      </c>
      <c r="F156" s="109">
        <v>1.1326311096027024E-3</v>
      </c>
      <c r="G156" s="111">
        <v>0</v>
      </c>
      <c r="H156" s="111">
        <v>0</v>
      </c>
      <c r="I156" s="109">
        <v>1.7384484591536865E-3</v>
      </c>
      <c r="J156" s="109">
        <v>1.6300482008010217E-3</v>
      </c>
      <c r="K156" s="109">
        <v>1.5459068938979842E-4</v>
      </c>
      <c r="L156" s="111">
        <v>0</v>
      </c>
      <c r="M156" s="111">
        <v>0</v>
      </c>
      <c r="N156" s="111">
        <v>0</v>
      </c>
      <c r="O156" s="109">
        <v>2.6739751633714432E-4</v>
      </c>
      <c r="P156" s="110">
        <v>8.922198882732041E-4</v>
      </c>
      <c r="Q156" s="84"/>
    </row>
    <row r="157" spans="1:17" ht="45.6" x14ac:dyDescent="0.3">
      <c r="A157" s="107" t="s">
        <v>124</v>
      </c>
      <c r="B157" s="113">
        <v>0</v>
      </c>
      <c r="C157" s="111">
        <v>0</v>
      </c>
      <c r="D157" s="109">
        <v>1.684019237307341E-3</v>
      </c>
      <c r="E157" s="109">
        <v>2.9001749085719441E-4</v>
      </c>
      <c r="F157" s="109">
        <v>1.5491431101792989E-4</v>
      </c>
      <c r="G157" s="109">
        <v>5.4276644756577814E-4</v>
      </c>
      <c r="H157" s="109">
        <v>6.379147421512214E-4</v>
      </c>
      <c r="I157" s="111">
        <v>0</v>
      </c>
      <c r="J157" s="109">
        <v>5.3237772300789021E-4</v>
      </c>
      <c r="K157" s="111">
        <v>0</v>
      </c>
      <c r="L157" s="111">
        <v>0</v>
      </c>
      <c r="M157" s="111">
        <v>0</v>
      </c>
      <c r="N157" s="109">
        <v>4.1586119154045966E-4</v>
      </c>
      <c r="O157" s="109">
        <v>1.4606121586162046E-3</v>
      </c>
      <c r="P157" s="110">
        <v>4.3224796874337412E-4</v>
      </c>
      <c r="Q157" s="84"/>
    </row>
    <row r="158" spans="1:17" ht="57" x14ac:dyDescent="0.3">
      <c r="A158" s="107" t="s">
        <v>125</v>
      </c>
      <c r="B158" s="108">
        <v>1.7194833756794103E-2</v>
      </c>
      <c r="C158" s="109">
        <v>1.3497190857335717E-2</v>
      </c>
      <c r="D158" s="109">
        <v>3.0739961493058531E-3</v>
      </c>
      <c r="E158" s="109">
        <v>8.8469065253118982E-4</v>
      </c>
      <c r="F158" s="111">
        <v>0</v>
      </c>
      <c r="G158" s="109">
        <v>1.1558758608628626E-2</v>
      </c>
      <c r="H158" s="109">
        <v>3.2926017829584613E-4</v>
      </c>
      <c r="I158" s="111">
        <v>0</v>
      </c>
      <c r="J158" s="111">
        <v>0</v>
      </c>
      <c r="K158" s="111">
        <v>0</v>
      </c>
      <c r="L158" s="109">
        <v>1.7888231687252731E-2</v>
      </c>
      <c r="M158" s="109">
        <v>1.5460408594865445E-2</v>
      </c>
      <c r="N158" s="109">
        <v>7.9176327596948443E-3</v>
      </c>
      <c r="O158" s="109">
        <v>2.0589153580732496E-3</v>
      </c>
      <c r="P158" s="112">
        <v>0</v>
      </c>
      <c r="Q158" s="84"/>
    </row>
    <row r="159" spans="1:17" ht="45.6" x14ac:dyDescent="0.3">
      <c r="A159" s="107" t="s">
        <v>126</v>
      </c>
      <c r="B159" s="108">
        <v>2.6231827763566575E-4</v>
      </c>
      <c r="C159" s="109">
        <v>4.0962885055117305E-4</v>
      </c>
      <c r="D159" s="111">
        <v>0</v>
      </c>
      <c r="E159" s="111">
        <v>0</v>
      </c>
      <c r="F159" s="111">
        <v>0</v>
      </c>
      <c r="G159" s="109">
        <v>9.8880751259147314E-4</v>
      </c>
      <c r="H159" s="111">
        <v>0</v>
      </c>
      <c r="I159" s="111">
        <v>0</v>
      </c>
      <c r="J159" s="111">
        <v>0</v>
      </c>
      <c r="K159" s="111">
        <v>0</v>
      </c>
      <c r="L159" s="111">
        <v>0</v>
      </c>
      <c r="M159" s="109">
        <v>5.6210895846236608E-4</v>
      </c>
      <c r="N159" s="111">
        <v>0</v>
      </c>
      <c r="O159" s="111">
        <v>0</v>
      </c>
      <c r="P159" s="112">
        <v>0</v>
      </c>
      <c r="Q159" s="84"/>
    </row>
    <row r="160" spans="1:17" ht="45.6" x14ac:dyDescent="0.3">
      <c r="A160" s="107" t="s">
        <v>127</v>
      </c>
      <c r="B160" s="108">
        <v>2.9796714775124906E-4</v>
      </c>
      <c r="C160" s="109">
        <v>6.068539832390211E-4</v>
      </c>
      <c r="D160" s="109">
        <v>4.7784546691221811E-4</v>
      </c>
      <c r="E160" s="109">
        <v>1.2060822249524759E-3</v>
      </c>
      <c r="F160" s="111">
        <v>0</v>
      </c>
      <c r="G160" s="109">
        <v>3.2304561366627908E-4</v>
      </c>
      <c r="H160" s="109">
        <v>2.815111405339699E-4</v>
      </c>
      <c r="I160" s="111">
        <v>0</v>
      </c>
      <c r="J160" s="111">
        <v>0</v>
      </c>
      <c r="K160" s="111">
        <v>0</v>
      </c>
      <c r="L160" s="111">
        <v>0</v>
      </c>
      <c r="M160" s="109">
        <v>4.1818949410880201E-4</v>
      </c>
      <c r="N160" s="109">
        <v>1.2701239645389153E-3</v>
      </c>
      <c r="O160" s="109">
        <v>1.0937289261429538E-3</v>
      </c>
      <c r="P160" s="110">
        <v>6.6515358342998947E-4</v>
      </c>
      <c r="Q160" s="84"/>
    </row>
    <row r="161" spans="1:17" ht="57" x14ac:dyDescent="0.3">
      <c r="A161" s="107" t="s">
        <v>128</v>
      </c>
      <c r="B161" s="108">
        <v>2.6231827763566581E-4</v>
      </c>
      <c r="C161" s="109">
        <v>3.2769363502263338E-4</v>
      </c>
      <c r="D161" s="111">
        <v>0</v>
      </c>
      <c r="E161" s="109">
        <v>4.2675183252987973E-4</v>
      </c>
      <c r="F161" s="109">
        <v>1.2962871725259877E-4</v>
      </c>
      <c r="G161" s="109">
        <v>9.8880751259147271E-4</v>
      </c>
      <c r="H161" s="109">
        <v>2.6443133630300273E-4</v>
      </c>
      <c r="I161" s="111">
        <v>0</v>
      </c>
      <c r="J161" s="109">
        <v>4.4548138176456203E-4</v>
      </c>
      <c r="K161" s="111">
        <v>0</v>
      </c>
      <c r="L161" s="111">
        <v>0</v>
      </c>
      <c r="M161" s="109">
        <v>4.4967420539219582E-4</v>
      </c>
      <c r="N161" s="111">
        <v>0</v>
      </c>
      <c r="O161" s="111">
        <v>0</v>
      </c>
      <c r="P161" s="110">
        <v>5.2139087358090959E-4</v>
      </c>
      <c r="Q161" s="84"/>
    </row>
    <row r="162" spans="1:17" ht="68.400000000000006" x14ac:dyDescent="0.3">
      <c r="A162" s="107" t="s">
        <v>129</v>
      </c>
      <c r="B162" s="113">
        <v>0</v>
      </c>
      <c r="C162" s="109">
        <v>3.0250896767460337E-4</v>
      </c>
      <c r="D162" s="111">
        <v>0</v>
      </c>
      <c r="E162" s="111">
        <v>0</v>
      </c>
      <c r="F162" s="109">
        <v>4.7432073702558393E-4</v>
      </c>
      <c r="G162" s="111">
        <v>0</v>
      </c>
      <c r="H162" s="111">
        <v>0</v>
      </c>
      <c r="I162" s="111">
        <v>0</v>
      </c>
      <c r="J162" s="109">
        <v>1.6300482008010217E-3</v>
      </c>
      <c r="K162" s="111">
        <v>0</v>
      </c>
      <c r="L162" s="111">
        <v>0</v>
      </c>
      <c r="M162" s="111">
        <v>0</v>
      </c>
      <c r="N162" s="109">
        <v>4.2790588195600803E-4</v>
      </c>
      <c r="O162" s="111">
        <v>0</v>
      </c>
      <c r="P162" s="112">
        <v>0</v>
      </c>
      <c r="Q162" s="84"/>
    </row>
    <row r="163" spans="1:17" ht="45.6" x14ac:dyDescent="0.3">
      <c r="A163" s="107" t="s">
        <v>130</v>
      </c>
      <c r="B163" s="108">
        <v>0.97735282208789265</v>
      </c>
      <c r="C163" s="109">
        <v>0.97117053236338191</v>
      </c>
      <c r="D163" s="109">
        <v>0.96543904119431534</v>
      </c>
      <c r="E163" s="109">
        <v>0.91713014037504992</v>
      </c>
      <c r="F163" s="109">
        <v>0.38038105758017848</v>
      </c>
      <c r="G163" s="109">
        <v>0.9767648264205927</v>
      </c>
      <c r="H163" s="109">
        <v>0.98179515934057182</v>
      </c>
      <c r="I163" s="109">
        <v>0.89432969118398076</v>
      </c>
      <c r="J163" s="109">
        <v>0.47802081680197983</v>
      </c>
      <c r="K163" s="109">
        <v>4.737347782723459E-2</v>
      </c>
      <c r="L163" s="109">
        <v>0.97735100099684613</v>
      </c>
      <c r="M163" s="109">
        <v>0.97412938123664239</v>
      </c>
      <c r="N163" s="109">
        <v>0.96883314143309118</v>
      </c>
      <c r="O163" s="109">
        <v>0.94484436390672233</v>
      </c>
      <c r="P163" s="110">
        <v>0.65705433315954032</v>
      </c>
      <c r="Q163" s="84"/>
    </row>
    <row r="164" spans="1:17" ht="45.6" x14ac:dyDescent="0.3">
      <c r="A164" s="107" t="s">
        <v>131</v>
      </c>
      <c r="B164" s="108">
        <v>5.0623356192721085E-4</v>
      </c>
      <c r="C164" s="109">
        <v>7.1454033866261396E-4</v>
      </c>
      <c r="D164" s="109">
        <v>1.1546853629848498E-3</v>
      </c>
      <c r="E164" s="109">
        <v>1.2005786692463824E-3</v>
      </c>
      <c r="F164" s="109">
        <v>1.6720499369377675E-3</v>
      </c>
      <c r="G164" s="109">
        <v>1.2982606018992976E-3</v>
      </c>
      <c r="H164" s="111">
        <v>0</v>
      </c>
      <c r="I164" s="111">
        <v>0</v>
      </c>
      <c r="J164" s="109">
        <v>1.976785400221216E-3</v>
      </c>
      <c r="K164" s="111">
        <v>0</v>
      </c>
      <c r="L164" s="109">
        <v>6.9079985873846323E-4</v>
      </c>
      <c r="M164" s="109">
        <v>2.2864459403353646E-4</v>
      </c>
      <c r="N164" s="109">
        <v>3.9171465237306891E-4</v>
      </c>
      <c r="O164" s="109">
        <v>2.7023478772201714E-3</v>
      </c>
      <c r="P164" s="110">
        <v>2.1403238760241677E-3</v>
      </c>
      <c r="Q164" s="84"/>
    </row>
    <row r="165" spans="1:17" ht="68.400000000000006" x14ac:dyDescent="0.3">
      <c r="A165" s="107" t="s">
        <v>132</v>
      </c>
      <c r="B165" s="108">
        <v>1.0971759093646419E-3</v>
      </c>
      <c r="C165" s="109">
        <v>3.0412130563033206E-3</v>
      </c>
      <c r="D165" s="109">
        <v>2.8592916543910972E-3</v>
      </c>
      <c r="E165" s="109">
        <v>2.7280277269054024E-4</v>
      </c>
      <c r="F165" s="111">
        <v>0</v>
      </c>
      <c r="G165" s="111">
        <v>0</v>
      </c>
      <c r="H165" s="111">
        <v>0</v>
      </c>
      <c r="I165" s="111">
        <v>0</v>
      </c>
      <c r="J165" s="111">
        <v>0</v>
      </c>
      <c r="K165" s="111">
        <v>0</v>
      </c>
      <c r="L165" s="109">
        <v>1.4971922452453321E-3</v>
      </c>
      <c r="M165" s="109">
        <v>2.6734359427822004E-3</v>
      </c>
      <c r="N165" s="109">
        <v>3.4769926820257106E-3</v>
      </c>
      <c r="O165" s="109">
        <v>2.4215940439314167E-3</v>
      </c>
      <c r="P165" s="112">
        <v>0</v>
      </c>
      <c r="Q165" s="84"/>
    </row>
    <row r="166" spans="1:17" ht="57" x14ac:dyDescent="0.3">
      <c r="A166" s="107" t="s">
        <v>133</v>
      </c>
      <c r="B166" s="113">
        <v>0</v>
      </c>
      <c r="C166" s="111">
        <v>0</v>
      </c>
      <c r="D166" s="111">
        <v>0</v>
      </c>
      <c r="E166" s="111">
        <v>0</v>
      </c>
      <c r="F166" s="109">
        <v>2.1738676745926898E-3</v>
      </c>
      <c r="G166" s="111">
        <v>0</v>
      </c>
      <c r="H166" s="111">
        <v>0</v>
      </c>
      <c r="I166" s="111">
        <v>0</v>
      </c>
      <c r="J166" s="109">
        <v>1.4835794135499238E-3</v>
      </c>
      <c r="K166" s="109">
        <v>5.9092087332512982E-3</v>
      </c>
      <c r="L166" s="111">
        <v>0</v>
      </c>
      <c r="M166" s="111">
        <v>0</v>
      </c>
      <c r="N166" s="111">
        <v>0</v>
      </c>
      <c r="O166" s="111">
        <v>0</v>
      </c>
      <c r="P166" s="110">
        <v>1.8709758672086319E-4</v>
      </c>
      <c r="Q166" s="84"/>
    </row>
    <row r="167" spans="1:17" ht="45.6" x14ac:dyDescent="0.3">
      <c r="A167" s="107" t="s">
        <v>134</v>
      </c>
      <c r="B167" s="113">
        <v>0</v>
      </c>
      <c r="C167" s="109">
        <v>1.7279458349648628E-4</v>
      </c>
      <c r="D167" s="109">
        <v>1.0966500693823912E-2</v>
      </c>
      <c r="E167" s="109">
        <v>7.1223695610736409E-2</v>
      </c>
      <c r="F167" s="109">
        <v>0.61352548173896548</v>
      </c>
      <c r="G167" s="111">
        <v>0</v>
      </c>
      <c r="H167" s="109">
        <v>1.5939683004449985E-2</v>
      </c>
      <c r="I167" s="109">
        <v>0.10477762723421633</v>
      </c>
      <c r="J167" s="109">
        <v>0.51580174696795866</v>
      </c>
      <c r="K167" s="109">
        <v>0.94671731343951371</v>
      </c>
      <c r="L167" s="111">
        <v>0</v>
      </c>
      <c r="M167" s="109">
        <v>2.3711558213357017E-4</v>
      </c>
      <c r="N167" s="109">
        <v>1.438430615392152E-3</v>
      </c>
      <c r="O167" s="109">
        <v>2.9485240815333168E-2</v>
      </c>
      <c r="P167" s="110">
        <v>0.33217606211537215</v>
      </c>
      <c r="Q167" s="84"/>
    </row>
    <row r="168" spans="1:17" ht="57" x14ac:dyDescent="0.3">
      <c r="A168" s="107" t="s">
        <v>135</v>
      </c>
      <c r="B168" s="108">
        <v>7.7942369796258205E-4</v>
      </c>
      <c r="C168" s="109">
        <v>8.6151324468830906E-3</v>
      </c>
      <c r="D168" s="109">
        <v>1.5857038010382619E-2</v>
      </c>
      <c r="E168" s="109">
        <v>7.655257862261837E-3</v>
      </c>
      <c r="F168" s="109">
        <v>1.4569141074983599E-3</v>
      </c>
      <c r="G168" s="109">
        <v>6.1117445886057515E-3</v>
      </c>
      <c r="H168" s="109">
        <v>1.3899549998451087E-3</v>
      </c>
      <c r="I168" s="109">
        <v>8.926815818045172E-4</v>
      </c>
      <c r="J168" s="111">
        <v>0</v>
      </c>
      <c r="K168" s="111">
        <v>0</v>
      </c>
      <c r="L168" s="109">
        <v>7.1079968060883646E-4</v>
      </c>
      <c r="M168" s="109">
        <v>3.9936974697953641E-3</v>
      </c>
      <c r="N168" s="109">
        <v>1.5777768162713573E-2</v>
      </c>
      <c r="O168" s="109">
        <v>1.7393809072576948E-2</v>
      </c>
      <c r="P168" s="110">
        <v>7.2556388053310918E-3</v>
      </c>
      <c r="Q168" s="84"/>
    </row>
    <row r="169" spans="1:17" ht="45.6" x14ac:dyDescent="0.3">
      <c r="A169" s="107" t="s">
        <v>136</v>
      </c>
      <c r="B169" s="108">
        <v>2.2469072830361468E-3</v>
      </c>
      <c r="C169" s="109">
        <v>1.1419109174475534E-3</v>
      </c>
      <c r="D169" s="109">
        <v>1.7160146788493431E-4</v>
      </c>
      <c r="E169" s="111">
        <v>0</v>
      </c>
      <c r="F169" s="111">
        <v>0</v>
      </c>
      <c r="G169" s="109">
        <v>1.9657491414247067E-3</v>
      </c>
      <c r="H169" s="111">
        <v>0</v>
      </c>
      <c r="I169" s="111">
        <v>0</v>
      </c>
      <c r="J169" s="111">
        <v>0</v>
      </c>
      <c r="K169" s="111">
        <v>0</v>
      </c>
      <c r="L169" s="109">
        <v>1.8619755313080092E-3</v>
      </c>
      <c r="M169" s="109">
        <v>1.8473439217852098E-3</v>
      </c>
      <c r="N169" s="109">
        <v>4.6628984821502686E-4</v>
      </c>
      <c r="O169" s="111">
        <v>0</v>
      </c>
      <c r="P169" s="112">
        <v>0</v>
      </c>
      <c r="Q169" s="84"/>
    </row>
    <row r="170" spans="1:17" ht="57" x14ac:dyDescent="0.3">
      <c r="A170" s="107" t="s">
        <v>137</v>
      </c>
      <c r="B170" s="108">
        <v>2.6625099486869211E-2</v>
      </c>
      <c r="C170" s="109">
        <v>1.4894685702276389E-2</v>
      </c>
      <c r="D170" s="109">
        <v>6.144076877356637E-3</v>
      </c>
      <c r="E170" s="111">
        <v>0</v>
      </c>
      <c r="F170" s="111">
        <v>0</v>
      </c>
      <c r="G170" s="109">
        <v>9.1938055064165938E-3</v>
      </c>
      <c r="H170" s="111">
        <v>0</v>
      </c>
      <c r="I170" s="111">
        <v>0</v>
      </c>
      <c r="J170" s="111">
        <v>0</v>
      </c>
      <c r="K170" s="111">
        <v>0</v>
      </c>
      <c r="L170" s="109">
        <v>3.18536759253421E-2</v>
      </c>
      <c r="M170" s="109">
        <v>1.7274830963872296E-2</v>
      </c>
      <c r="N170" s="109">
        <v>1.1596706239010719E-2</v>
      </c>
      <c r="O170" s="109">
        <v>1.2795988961948491E-3</v>
      </c>
      <c r="P170" s="112">
        <v>0</v>
      </c>
      <c r="Q170" s="84"/>
    </row>
    <row r="171" spans="1:17" ht="45.6" x14ac:dyDescent="0.3">
      <c r="A171" s="107" t="s">
        <v>138</v>
      </c>
      <c r="B171" s="108">
        <v>0.13930585903811013</v>
      </c>
      <c r="C171" s="109">
        <v>0.15637993350399251</v>
      </c>
      <c r="D171" s="109">
        <v>0.11996423765553894</v>
      </c>
      <c r="E171" s="109">
        <v>2.4907937317231225E-2</v>
      </c>
      <c r="F171" s="109">
        <v>2.0857365756692431E-3</v>
      </c>
      <c r="G171" s="109">
        <v>0.10922700792089518</v>
      </c>
      <c r="H171" s="109">
        <v>3.1576798340006741E-2</v>
      </c>
      <c r="I171" s="109">
        <v>2.2602564922132714E-3</v>
      </c>
      <c r="J171" s="109">
        <v>6.6310660268544019E-4</v>
      </c>
      <c r="K171" s="111">
        <v>0</v>
      </c>
      <c r="L171" s="109">
        <v>0.14407769240099608</v>
      </c>
      <c r="M171" s="109">
        <v>0.15798503428803012</v>
      </c>
      <c r="N171" s="109">
        <v>0.14522658085540885</v>
      </c>
      <c r="O171" s="109">
        <v>9.7874436605499687E-2</v>
      </c>
      <c r="P171" s="110">
        <v>1.3023064029048001E-2</v>
      </c>
      <c r="Q171" s="84"/>
    </row>
    <row r="172" spans="1:17" ht="57" x14ac:dyDescent="0.3">
      <c r="A172" s="107" t="s">
        <v>139</v>
      </c>
      <c r="B172" s="108">
        <v>8.3235865008231519E-2</v>
      </c>
      <c r="C172" s="109">
        <v>5.6204096132024706E-2</v>
      </c>
      <c r="D172" s="109">
        <v>3.9337308912876005E-2</v>
      </c>
      <c r="E172" s="109">
        <v>1.0662004246142723E-2</v>
      </c>
      <c r="F172" s="109">
        <v>3.6399826054838005E-4</v>
      </c>
      <c r="G172" s="109">
        <v>9.2533727455168788E-2</v>
      </c>
      <c r="H172" s="109">
        <v>2.9310376531468826E-2</v>
      </c>
      <c r="I172" s="109">
        <v>4.8972226823902837E-3</v>
      </c>
      <c r="J172" s="111">
        <v>0</v>
      </c>
      <c r="K172" s="111">
        <v>0</v>
      </c>
      <c r="L172" s="109">
        <v>7.7436281027132042E-2</v>
      </c>
      <c r="M172" s="109">
        <v>5.9366139467700252E-2</v>
      </c>
      <c r="N172" s="109">
        <v>4.6575607509154564E-2</v>
      </c>
      <c r="O172" s="109">
        <v>2.8128599741930476E-2</v>
      </c>
      <c r="P172" s="110">
        <v>2.4541682477975421E-3</v>
      </c>
      <c r="Q172" s="84"/>
    </row>
    <row r="173" spans="1:17" ht="57" x14ac:dyDescent="0.3">
      <c r="A173" s="107" t="s">
        <v>140</v>
      </c>
      <c r="B173" s="108">
        <v>5.5092453504271288E-4</v>
      </c>
      <c r="C173" s="109">
        <v>3.9797562885491303E-4</v>
      </c>
      <c r="D173" s="111">
        <v>0</v>
      </c>
      <c r="E173" s="111">
        <v>0</v>
      </c>
      <c r="F173" s="111">
        <v>0</v>
      </c>
      <c r="G173" s="109">
        <v>1.0100726506790734E-3</v>
      </c>
      <c r="H173" s="111">
        <v>0</v>
      </c>
      <c r="I173" s="111">
        <v>0</v>
      </c>
      <c r="J173" s="111">
        <v>0</v>
      </c>
      <c r="K173" s="111">
        <v>0</v>
      </c>
      <c r="L173" s="109">
        <v>3.8613026714451505E-4</v>
      </c>
      <c r="M173" s="111">
        <v>0</v>
      </c>
      <c r="N173" s="109">
        <v>5.6294566660694946E-4</v>
      </c>
      <c r="O173" s="111">
        <v>0</v>
      </c>
      <c r="P173" s="112">
        <v>0</v>
      </c>
      <c r="Q173" s="84"/>
    </row>
    <row r="174" spans="1:17" ht="57" x14ac:dyDescent="0.3">
      <c r="A174" s="107" t="s">
        <v>141</v>
      </c>
      <c r="B174" s="108">
        <v>2.7944355352490604E-3</v>
      </c>
      <c r="C174" s="109">
        <v>1.2831709364717159E-3</v>
      </c>
      <c r="D174" s="109">
        <v>6.8515217947445208E-4</v>
      </c>
      <c r="E174" s="111">
        <v>0</v>
      </c>
      <c r="F174" s="111">
        <v>0</v>
      </c>
      <c r="G174" s="109">
        <v>3.4315916159183705E-3</v>
      </c>
      <c r="H174" s="109">
        <v>3.2926017829584613E-4</v>
      </c>
      <c r="I174" s="111">
        <v>0</v>
      </c>
      <c r="J174" s="111">
        <v>0</v>
      </c>
      <c r="K174" s="111">
        <v>0</v>
      </c>
      <c r="L174" s="109">
        <v>3.0689860432526507E-3</v>
      </c>
      <c r="M174" s="109">
        <v>1.2486277353636443E-3</v>
      </c>
      <c r="N174" s="109">
        <v>3.8307516984223709E-4</v>
      </c>
      <c r="O174" s="109">
        <v>4.3097270546263325E-4</v>
      </c>
      <c r="P174" s="112">
        <v>0</v>
      </c>
      <c r="Q174" s="84"/>
    </row>
    <row r="175" spans="1:17" ht="45.6" x14ac:dyDescent="0.3">
      <c r="A175" s="107" t="s">
        <v>142</v>
      </c>
      <c r="B175" s="108">
        <v>2.8526800325728738E-4</v>
      </c>
      <c r="C175" s="111">
        <v>0</v>
      </c>
      <c r="D175" s="111">
        <v>0</v>
      </c>
      <c r="E175" s="109">
        <v>3.4982807056648083E-4</v>
      </c>
      <c r="F175" s="111">
        <v>0</v>
      </c>
      <c r="G175" s="111">
        <v>0</v>
      </c>
      <c r="H175" s="111">
        <v>0</v>
      </c>
      <c r="I175" s="111">
        <v>0</v>
      </c>
      <c r="J175" s="111">
        <v>0</v>
      </c>
      <c r="K175" s="111">
        <v>0</v>
      </c>
      <c r="L175" s="109">
        <v>3.8927307704081425E-4</v>
      </c>
      <c r="M175" s="111">
        <v>0</v>
      </c>
      <c r="N175" s="111">
        <v>0</v>
      </c>
      <c r="O175" s="111">
        <v>0</v>
      </c>
      <c r="P175" s="110">
        <v>5.2139087358091024E-4</v>
      </c>
      <c r="Q175" s="84"/>
    </row>
    <row r="176" spans="1:17" ht="57" x14ac:dyDescent="0.3">
      <c r="A176" s="107" t="s">
        <v>143</v>
      </c>
      <c r="B176" s="108">
        <v>8.3500949401925015E-4</v>
      </c>
      <c r="C176" s="109">
        <v>1.506728582127842E-3</v>
      </c>
      <c r="D176" s="109">
        <v>1.583803016654874E-3</v>
      </c>
      <c r="E176" s="109">
        <v>5.7763832184987163E-4</v>
      </c>
      <c r="F176" s="111">
        <v>0</v>
      </c>
      <c r="G176" s="109">
        <v>8.6972981340796205E-4</v>
      </c>
      <c r="H176" s="111">
        <v>0</v>
      </c>
      <c r="I176" s="109">
        <v>2.3114169019689966E-4</v>
      </c>
      <c r="J176" s="111">
        <v>0</v>
      </c>
      <c r="K176" s="111">
        <v>0</v>
      </c>
      <c r="L176" s="109">
        <v>7.1725074691790134E-4</v>
      </c>
      <c r="M176" s="109">
        <v>1.2944375414846194E-3</v>
      </c>
      <c r="N176" s="109">
        <v>1.280346018505889E-3</v>
      </c>
      <c r="O176" s="109">
        <v>2.3286518250375519E-3</v>
      </c>
      <c r="P176" s="110">
        <v>2.6139543956553858E-4</v>
      </c>
      <c r="Q176" s="84"/>
    </row>
    <row r="177" spans="1:17" ht="45.6" x14ac:dyDescent="0.3">
      <c r="A177" s="107" t="s">
        <v>144</v>
      </c>
      <c r="B177" s="108">
        <v>0.71396227840321291</v>
      </c>
      <c r="C177" s="109">
        <v>0.66795732844281708</v>
      </c>
      <c r="D177" s="109">
        <v>0.59399256482985918</v>
      </c>
      <c r="E177" s="109">
        <v>0.38384077851730097</v>
      </c>
      <c r="F177" s="109">
        <v>4.3758314009124694E-2</v>
      </c>
      <c r="G177" s="109">
        <v>0.66863531929465803</v>
      </c>
      <c r="H177" s="109">
        <v>0.61428963536379977</v>
      </c>
      <c r="I177" s="109">
        <v>0.21663185414396249</v>
      </c>
      <c r="J177" s="109">
        <v>3.0213983294812438E-2</v>
      </c>
      <c r="K177" s="109">
        <v>2.9767514664537464E-3</v>
      </c>
      <c r="L177" s="109">
        <v>0.71553723385781332</v>
      </c>
      <c r="M177" s="109">
        <v>0.70278420176252143</v>
      </c>
      <c r="N177" s="109">
        <v>0.61987753049810113</v>
      </c>
      <c r="O177" s="109">
        <v>0.53467107719427065</v>
      </c>
      <c r="P177" s="110">
        <v>0.16058404539686486</v>
      </c>
      <c r="Q177" s="84"/>
    </row>
    <row r="178" spans="1:17" ht="68.400000000000006" x14ac:dyDescent="0.3">
      <c r="A178" s="107" t="s">
        <v>145</v>
      </c>
      <c r="B178" s="108">
        <v>1.0751467408456439E-3</v>
      </c>
      <c r="C178" s="109">
        <v>1.0149694706856321E-2</v>
      </c>
      <c r="D178" s="109">
        <v>8.316183388569201E-2</v>
      </c>
      <c r="E178" s="109">
        <v>0.47973539131976706</v>
      </c>
      <c r="F178" s="109">
        <v>0.92495349422523254</v>
      </c>
      <c r="G178" s="109">
        <v>1.4512100564001507E-2</v>
      </c>
      <c r="H178" s="109">
        <v>0.22263464397913044</v>
      </c>
      <c r="I178" s="109">
        <v>0.7381189066265742</v>
      </c>
      <c r="J178" s="109">
        <v>0.94616265499606877</v>
      </c>
      <c r="K178" s="109">
        <v>0.97792302973447132</v>
      </c>
      <c r="L178" s="109">
        <v>3.6997817189640355E-4</v>
      </c>
      <c r="M178" s="109">
        <v>4.9294164074436273E-3</v>
      </c>
      <c r="N178" s="109">
        <v>3.4751398588307836E-2</v>
      </c>
      <c r="O178" s="109">
        <v>0.17303484438063699</v>
      </c>
      <c r="P178" s="110">
        <v>0.74761513365931598</v>
      </c>
      <c r="Q178" s="84"/>
    </row>
    <row r="179" spans="1:17" ht="45.6" x14ac:dyDescent="0.3">
      <c r="A179" s="107" t="s">
        <v>146</v>
      </c>
      <c r="B179" s="113">
        <v>0</v>
      </c>
      <c r="C179" s="111">
        <v>0</v>
      </c>
      <c r="D179" s="109">
        <v>1.1020158346103843E-4</v>
      </c>
      <c r="E179" s="109">
        <v>1.745652310760753E-4</v>
      </c>
      <c r="F179" s="109">
        <v>7.1378283896818967E-4</v>
      </c>
      <c r="G179" s="109">
        <v>3.9011373323923575E-4</v>
      </c>
      <c r="H179" s="111">
        <v>0</v>
      </c>
      <c r="I179" s="111">
        <v>0</v>
      </c>
      <c r="J179" s="109">
        <v>6.0203320493458089E-4</v>
      </c>
      <c r="K179" s="109">
        <v>4.3157350241195404E-4</v>
      </c>
      <c r="L179" s="111">
        <v>0</v>
      </c>
      <c r="M179" s="111">
        <v>0</v>
      </c>
      <c r="N179" s="111">
        <v>0</v>
      </c>
      <c r="O179" s="111">
        <v>0</v>
      </c>
      <c r="P179" s="110">
        <v>8.6857035693151412E-4</v>
      </c>
      <c r="Q179" s="84"/>
    </row>
    <row r="180" spans="1:17" ht="57" x14ac:dyDescent="0.3">
      <c r="A180" s="107" t="s">
        <v>147</v>
      </c>
      <c r="B180" s="108">
        <v>2.1918357939358427E-2</v>
      </c>
      <c r="C180" s="109">
        <v>7.8820141574051539E-2</v>
      </c>
      <c r="D180" s="109">
        <v>0.14281114506204601</v>
      </c>
      <c r="E180" s="109">
        <v>7.8593036074447148E-2</v>
      </c>
      <c r="F180" s="109">
        <v>8.7505728258420318E-3</v>
      </c>
      <c r="G180" s="109">
        <v>9.1895589944239783E-2</v>
      </c>
      <c r="H180" s="109">
        <v>8.8350665574058768E-2</v>
      </c>
      <c r="I180" s="109">
        <v>1.8338115951927674E-2</v>
      </c>
      <c r="J180" s="109">
        <v>7.7776525584744077E-3</v>
      </c>
      <c r="K180" s="109">
        <v>3.0836760524512267E-4</v>
      </c>
      <c r="L180" s="109">
        <v>1.5125264753513504E-2</v>
      </c>
      <c r="M180" s="109">
        <v>4.5267174231698751E-2</v>
      </c>
      <c r="N180" s="109">
        <v>0.12631056603279869</v>
      </c>
      <c r="O180" s="109">
        <v>0.14876062864330283</v>
      </c>
      <c r="P180" s="110">
        <v>4.7201487481737865E-2</v>
      </c>
      <c r="Q180" s="84"/>
    </row>
    <row r="181" spans="1:17" ht="57" x14ac:dyDescent="0.3">
      <c r="A181" s="107" t="s">
        <v>148</v>
      </c>
      <c r="B181" s="113">
        <v>0</v>
      </c>
      <c r="C181" s="111">
        <v>0</v>
      </c>
      <c r="D181" s="109">
        <v>1.6637043248375408E-3</v>
      </c>
      <c r="E181" s="109">
        <v>1.7745769544022301E-2</v>
      </c>
      <c r="F181" s="109">
        <v>1.861513867143199E-2</v>
      </c>
      <c r="G181" s="109">
        <v>1.1928489605553332E-3</v>
      </c>
      <c r="H181" s="109">
        <v>9.0255550095008734E-3</v>
      </c>
      <c r="I181" s="109">
        <v>1.7785087403015071E-2</v>
      </c>
      <c r="J181" s="109">
        <v>1.4580569343023762E-2</v>
      </c>
      <c r="K181" s="109">
        <v>1.688126278737179E-2</v>
      </c>
      <c r="L181" s="111">
        <v>0</v>
      </c>
      <c r="M181" s="111">
        <v>0</v>
      </c>
      <c r="N181" s="111">
        <v>0</v>
      </c>
      <c r="O181" s="109">
        <v>4.2718980060533086E-3</v>
      </c>
      <c r="P181" s="110">
        <v>2.6110980002437102E-2</v>
      </c>
      <c r="Q181" s="84"/>
    </row>
    <row r="182" spans="1:17" ht="68.400000000000006" x14ac:dyDescent="0.3">
      <c r="A182" s="107" t="s">
        <v>149</v>
      </c>
      <c r="B182" s="108">
        <v>7.5204714954013284E-3</v>
      </c>
      <c r="C182" s="109">
        <v>1.1481232246281871E-2</v>
      </c>
      <c r="D182" s="109">
        <v>1.0545971672205123E-2</v>
      </c>
      <c r="E182" s="109">
        <v>3.4130513575967181E-3</v>
      </c>
      <c r="F182" s="109">
        <v>5.1230837127409787E-5</v>
      </c>
      <c r="G182" s="109">
        <v>6.1192850282296403E-3</v>
      </c>
      <c r="H182" s="109">
        <v>4.4830650237386929E-3</v>
      </c>
      <c r="I182" s="109">
        <v>1.7374150097205427E-3</v>
      </c>
      <c r="J182" s="111">
        <v>0</v>
      </c>
      <c r="K182" s="111">
        <v>0</v>
      </c>
      <c r="L182" s="109">
        <v>8.8268873833988511E-3</v>
      </c>
      <c r="M182" s="109">
        <v>9.4701321878337737E-3</v>
      </c>
      <c r="N182" s="109">
        <v>1.2506293280187326E-2</v>
      </c>
      <c r="O182" s="109">
        <v>9.219292001611281E-3</v>
      </c>
      <c r="P182" s="110">
        <v>9.2014510186029205E-4</v>
      </c>
      <c r="Q182" s="84"/>
    </row>
    <row r="183" spans="1:17" ht="45.6" x14ac:dyDescent="0.3">
      <c r="A183" s="107" t="s">
        <v>150</v>
      </c>
      <c r="B183" s="108">
        <v>1.8912843204001012E-3</v>
      </c>
      <c r="C183" s="109">
        <v>9.2501254424791183E-4</v>
      </c>
      <c r="D183" s="111">
        <v>0</v>
      </c>
      <c r="E183" s="111">
        <v>0</v>
      </c>
      <c r="F183" s="109">
        <v>7.0773175605834794E-4</v>
      </c>
      <c r="G183" s="109">
        <v>9.8880751259147271E-4</v>
      </c>
      <c r="H183" s="111">
        <v>0</v>
      </c>
      <c r="I183" s="111">
        <v>0</v>
      </c>
      <c r="J183" s="111">
        <v>0</v>
      </c>
      <c r="K183" s="109">
        <v>1.4790149040471619E-3</v>
      </c>
      <c r="L183" s="109">
        <v>2.2113463455515686E-3</v>
      </c>
      <c r="M183" s="109">
        <v>3.8000541405063616E-4</v>
      </c>
      <c r="N183" s="109">
        <v>9.2895014207538802E-4</v>
      </c>
      <c r="O183" s="111">
        <v>0</v>
      </c>
      <c r="P183" s="110">
        <v>4.3961941086101782E-4</v>
      </c>
      <c r="Q183" s="84"/>
    </row>
    <row r="184" spans="1:17" ht="45.6" x14ac:dyDescent="0.3">
      <c r="A184" s="107" t="s">
        <v>151</v>
      </c>
      <c r="B184" s="113">
        <v>0</v>
      </c>
      <c r="C184" s="111">
        <v>0</v>
      </c>
      <c r="D184" s="111">
        <v>0</v>
      </c>
      <c r="E184" s="111">
        <v>0</v>
      </c>
      <c r="F184" s="109">
        <v>4.6060969566908911E-3</v>
      </c>
      <c r="G184" s="111">
        <v>0</v>
      </c>
      <c r="H184" s="111">
        <v>0</v>
      </c>
      <c r="I184" s="111">
        <v>0</v>
      </c>
      <c r="J184" s="111">
        <v>0</v>
      </c>
      <c r="K184" s="109">
        <v>1.0811746508309695E-2</v>
      </c>
      <c r="L184" s="111">
        <v>0</v>
      </c>
      <c r="M184" s="111">
        <v>0</v>
      </c>
      <c r="N184" s="111">
        <v>0</v>
      </c>
      <c r="O184" s="111">
        <v>0</v>
      </c>
      <c r="P184" s="110">
        <v>2.3932044395837547E-3</v>
      </c>
      <c r="Q184" s="84"/>
    </row>
    <row r="185" spans="1:17" ht="22.8" x14ac:dyDescent="0.3">
      <c r="A185" s="107" t="s">
        <v>152</v>
      </c>
      <c r="B185" s="108">
        <v>0.23174407287574064</v>
      </c>
      <c r="C185" s="109">
        <v>0.41949557012255423</v>
      </c>
      <c r="D185" s="109">
        <v>0.54945848643364115</v>
      </c>
      <c r="E185" s="109">
        <v>0.55166464735917953</v>
      </c>
      <c r="F185" s="109">
        <v>0.59703659642129359</v>
      </c>
      <c r="G185" s="109">
        <v>0.24488706650252509</v>
      </c>
      <c r="H185" s="109">
        <v>0.2952299520086118</v>
      </c>
      <c r="I185" s="109">
        <v>0.37012334838715016</v>
      </c>
      <c r="J185" s="109">
        <v>0.4344122461140808</v>
      </c>
      <c r="K185" s="109">
        <v>0.60802740050248638</v>
      </c>
      <c r="L185" s="109">
        <v>0.21633805531304451</v>
      </c>
      <c r="M185" s="109">
        <v>0.37589244903304986</v>
      </c>
      <c r="N185" s="109">
        <v>0.53128606960066216</v>
      </c>
      <c r="O185" s="109">
        <v>0.64956445085291703</v>
      </c>
      <c r="P185" s="110">
        <v>0.7600988813664904</v>
      </c>
      <c r="Q185" s="84"/>
    </row>
    <row r="186" spans="1:17" ht="68.400000000000006" x14ac:dyDescent="0.3">
      <c r="A186" s="107" t="s">
        <v>153</v>
      </c>
      <c r="B186" s="113">
        <v>2.6399366501739809</v>
      </c>
      <c r="C186" s="111">
        <v>2.195937822940814</v>
      </c>
      <c r="D186" s="111">
        <v>1.9696731118996758</v>
      </c>
      <c r="E186" s="111">
        <v>2.0360276432944415</v>
      </c>
      <c r="F186" s="111">
        <v>1.7355395568516436</v>
      </c>
      <c r="G186" s="111">
        <v>2.4229044821591552</v>
      </c>
      <c r="H186" s="111">
        <v>2.5717770653698091</v>
      </c>
      <c r="I186" s="111">
        <v>2.5558246018838298</v>
      </c>
      <c r="J186" s="111">
        <v>2.233011742005746</v>
      </c>
      <c r="K186" s="111">
        <v>1.641843284701713</v>
      </c>
      <c r="L186" s="111">
        <v>2.7144771631026048</v>
      </c>
      <c r="M186" s="111">
        <v>2.3107434789686008</v>
      </c>
      <c r="N186" s="111">
        <v>2.0016239558578111</v>
      </c>
      <c r="O186" s="111">
        <v>1.763633056359166</v>
      </c>
      <c r="P186" s="112">
        <v>1.3736738240497934</v>
      </c>
      <c r="Q186" s="84"/>
    </row>
    <row r="187" spans="1:17" ht="34.200000000000003" x14ac:dyDescent="0.3">
      <c r="A187" s="107" t="s">
        <v>154</v>
      </c>
      <c r="B187" s="108">
        <v>2.8024637413972416E-3</v>
      </c>
      <c r="C187" s="109">
        <v>3.6152651726888601E-3</v>
      </c>
      <c r="D187" s="109">
        <v>2.2115435670003823E-3</v>
      </c>
      <c r="E187" s="109">
        <v>1.5332597981563541E-3</v>
      </c>
      <c r="F187" s="109">
        <v>6.9633121512187876E-4</v>
      </c>
      <c r="G187" s="109">
        <v>6.7172741892883997E-4</v>
      </c>
      <c r="H187" s="109">
        <v>1.859625697383669E-3</v>
      </c>
      <c r="I187" s="111">
        <v>0</v>
      </c>
      <c r="J187" s="111">
        <v>0</v>
      </c>
      <c r="K187" s="111">
        <v>0</v>
      </c>
      <c r="L187" s="109">
        <v>2.8191826948016966E-3</v>
      </c>
      <c r="M187" s="109">
        <v>2.952983401935927E-3</v>
      </c>
      <c r="N187" s="109">
        <v>3.1052620129794128E-3</v>
      </c>
      <c r="O187" s="109">
        <v>3.7370833120969841E-3</v>
      </c>
      <c r="P187" s="110">
        <v>1.6021475312351951E-3</v>
      </c>
      <c r="Q187" s="84"/>
    </row>
    <row r="188" spans="1:17" ht="34.200000000000003" x14ac:dyDescent="0.3">
      <c r="A188" s="107" t="s">
        <v>155</v>
      </c>
      <c r="B188" s="108">
        <v>1.5810958387754799E-3</v>
      </c>
      <c r="C188" s="109">
        <v>5.1964019316508877E-4</v>
      </c>
      <c r="D188" s="109">
        <v>5.4821787399462986E-4</v>
      </c>
      <c r="E188" s="109">
        <v>8.5373431135854711E-4</v>
      </c>
      <c r="F188" s="111">
        <v>0</v>
      </c>
      <c r="G188" s="111">
        <v>0</v>
      </c>
      <c r="H188" s="111">
        <v>0</v>
      </c>
      <c r="I188" s="109">
        <v>1.6611440677579564E-3</v>
      </c>
      <c r="J188" s="111">
        <v>0</v>
      </c>
      <c r="K188" s="111">
        <v>0</v>
      </c>
      <c r="L188" s="109">
        <v>2.1575432057883109E-3</v>
      </c>
      <c r="M188" s="109">
        <v>7.1307088688256283E-4</v>
      </c>
      <c r="N188" s="111">
        <v>0</v>
      </c>
      <c r="O188" s="109">
        <v>1.2755353172622952E-3</v>
      </c>
      <c r="P188" s="112">
        <v>0</v>
      </c>
      <c r="Q188" s="84"/>
    </row>
    <row r="189" spans="1:17" ht="34.200000000000003" x14ac:dyDescent="0.3">
      <c r="A189" s="107" t="s">
        <v>156</v>
      </c>
      <c r="B189" s="108">
        <v>0.38400308349688522</v>
      </c>
      <c r="C189" s="109">
        <v>0.37679697908893578</v>
      </c>
      <c r="D189" s="109">
        <v>0.33239632446220552</v>
      </c>
      <c r="E189" s="109">
        <v>0.23203588321000551</v>
      </c>
      <c r="F189" s="109">
        <v>9.4154004461084823E-2</v>
      </c>
      <c r="G189" s="109">
        <v>0.29292088812103956</v>
      </c>
      <c r="H189" s="109">
        <v>9.5392349055097303E-2</v>
      </c>
      <c r="I189" s="109">
        <v>5.6885245703730276E-2</v>
      </c>
      <c r="J189" s="109">
        <v>3.408749603172187E-2</v>
      </c>
      <c r="K189" s="109">
        <v>1.1437193768002714E-2</v>
      </c>
      <c r="L189" s="109">
        <v>0.38336978628898011</v>
      </c>
      <c r="M189" s="109">
        <v>0.3904878145875853</v>
      </c>
      <c r="N189" s="109">
        <v>0.38268760095544169</v>
      </c>
      <c r="O189" s="109">
        <v>0.3564729271510067</v>
      </c>
      <c r="P189" s="110">
        <v>0.28069765562064886</v>
      </c>
      <c r="Q189" s="84"/>
    </row>
    <row r="190" spans="1:17" ht="34.200000000000003" x14ac:dyDescent="0.3">
      <c r="A190" s="107" t="s">
        <v>157</v>
      </c>
      <c r="B190" s="108">
        <v>2.3286813483067645E-2</v>
      </c>
      <c r="C190" s="109">
        <v>2.8268624962985704E-2</v>
      </c>
      <c r="D190" s="109">
        <v>3.1850489181598732E-2</v>
      </c>
      <c r="E190" s="109">
        <v>2.8109131416259845E-2</v>
      </c>
      <c r="F190" s="109">
        <v>1.2917315521795994E-2</v>
      </c>
      <c r="G190" s="109">
        <v>1.8240732072977363E-2</v>
      </c>
      <c r="H190" s="109">
        <v>8.9948902053797793E-3</v>
      </c>
      <c r="I190" s="109">
        <v>8.6141460735519124E-3</v>
      </c>
      <c r="J190" s="109">
        <v>2.9901825503707135E-3</v>
      </c>
      <c r="K190" s="109">
        <v>1.0385307761154082E-3</v>
      </c>
      <c r="L190" s="109">
        <v>2.3508637874341612E-2</v>
      </c>
      <c r="M190" s="109">
        <v>2.5068776994839351E-2</v>
      </c>
      <c r="N190" s="109">
        <v>3.3470661749677402E-2</v>
      </c>
      <c r="O190" s="109">
        <v>3.8242983850174682E-2</v>
      </c>
      <c r="P190" s="110">
        <v>3.9149652653034571E-2</v>
      </c>
      <c r="Q190" s="84"/>
    </row>
    <row r="191" spans="1:17" ht="34.200000000000003" x14ac:dyDescent="0.3">
      <c r="A191" s="107" t="s">
        <v>158</v>
      </c>
      <c r="B191" s="108">
        <v>1.1540650048815096E-3</v>
      </c>
      <c r="C191" s="109">
        <v>6.9131572188856766E-4</v>
      </c>
      <c r="D191" s="109">
        <v>2.1130035810199362E-3</v>
      </c>
      <c r="E191" s="109">
        <v>2.0604453373937485E-3</v>
      </c>
      <c r="F191" s="109">
        <v>2.578995871214127E-3</v>
      </c>
      <c r="G191" s="109">
        <v>9.0551641780496411E-4</v>
      </c>
      <c r="H191" s="109">
        <v>1.7578360881644554E-3</v>
      </c>
      <c r="I191" s="109">
        <v>2.9423297269469357E-4</v>
      </c>
      <c r="J191" s="109">
        <v>2.9355292819735262E-4</v>
      </c>
      <c r="K191" s="109">
        <v>7.896718206984231E-4</v>
      </c>
      <c r="L191" s="109">
        <v>8.1738396566601089E-4</v>
      </c>
      <c r="M191" s="109">
        <v>1.180329245824137E-3</v>
      </c>
      <c r="N191" s="109">
        <v>1.6231027696451583E-3</v>
      </c>
      <c r="O191" s="109">
        <v>1.7719493015962067E-3</v>
      </c>
      <c r="P191" s="110">
        <v>5.2088310750756659E-3</v>
      </c>
      <c r="Q191" s="84"/>
    </row>
    <row r="192" spans="1:17" ht="34.200000000000003" x14ac:dyDescent="0.3">
      <c r="A192" s="107" t="s">
        <v>159</v>
      </c>
      <c r="B192" s="108">
        <v>0.24602551032779946</v>
      </c>
      <c r="C192" s="109">
        <v>0.22332568436624176</v>
      </c>
      <c r="D192" s="109">
        <v>0.19122323036663691</v>
      </c>
      <c r="E192" s="109">
        <v>0.12017939355750168</v>
      </c>
      <c r="F192" s="109">
        <v>4.6128284908742344E-2</v>
      </c>
      <c r="G192" s="109">
        <v>0.17990203968314747</v>
      </c>
      <c r="H192" s="109">
        <v>6.7187613452411296E-2</v>
      </c>
      <c r="I192" s="109">
        <v>3.7250573757730325E-2</v>
      </c>
      <c r="J192" s="109">
        <v>1.7650421937164217E-2</v>
      </c>
      <c r="K192" s="109">
        <v>4.0658802668775001E-3</v>
      </c>
      <c r="L192" s="109">
        <v>0.24376831711960117</v>
      </c>
      <c r="M192" s="109">
        <v>0.23254334975829483</v>
      </c>
      <c r="N192" s="109">
        <v>0.22802950629207966</v>
      </c>
      <c r="O192" s="109">
        <v>0.19445396003093615</v>
      </c>
      <c r="P192" s="110">
        <v>0.13610055974768373</v>
      </c>
      <c r="Q192" s="84"/>
    </row>
    <row r="193" spans="1:17" ht="34.200000000000003" x14ac:dyDescent="0.3">
      <c r="A193" s="107" t="s">
        <v>160</v>
      </c>
      <c r="B193" s="108">
        <v>1.9305068682549335E-2</v>
      </c>
      <c r="C193" s="109">
        <v>2.5308080577483617E-2</v>
      </c>
      <c r="D193" s="109">
        <v>2.961355282856222E-2</v>
      </c>
      <c r="E193" s="109">
        <v>1.5425896599919565E-2</v>
      </c>
      <c r="F193" s="109">
        <v>8.4244113010439776E-3</v>
      </c>
      <c r="G193" s="109">
        <v>1.7973032038873717E-2</v>
      </c>
      <c r="H193" s="109">
        <v>5.2422295441724781E-3</v>
      </c>
      <c r="I193" s="109">
        <v>2.6767951109062174E-3</v>
      </c>
      <c r="J193" s="109">
        <v>1.6916547833559961E-3</v>
      </c>
      <c r="K193" s="109">
        <v>2.3694379234756131E-3</v>
      </c>
      <c r="L193" s="109">
        <v>1.8022255496088779E-2</v>
      </c>
      <c r="M193" s="109">
        <v>2.7259012430678943E-2</v>
      </c>
      <c r="N193" s="109">
        <v>2.4786766119823497E-2</v>
      </c>
      <c r="O193" s="109">
        <v>3.4063534305158807E-2</v>
      </c>
      <c r="P193" s="110">
        <v>2.1725864566004918E-2</v>
      </c>
      <c r="Q193" s="84"/>
    </row>
    <row r="194" spans="1:17" ht="34.200000000000003" x14ac:dyDescent="0.3">
      <c r="A194" s="107" t="s">
        <v>161</v>
      </c>
      <c r="B194" s="108">
        <v>1.3115345941510784E-3</v>
      </c>
      <c r="C194" s="109">
        <v>9.5922794068039339E-4</v>
      </c>
      <c r="D194" s="109">
        <v>9.3537286608936956E-4</v>
      </c>
      <c r="E194" s="109">
        <v>1.0500403398701502E-3</v>
      </c>
      <c r="F194" s="109">
        <v>3.5222047336648391E-4</v>
      </c>
      <c r="G194" s="109">
        <v>1.6035390372491952E-3</v>
      </c>
      <c r="H194" s="109">
        <v>3.7808201911393175E-4</v>
      </c>
      <c r="I194" s="111">
        <v>0</v>
      </c>
      <c r="J194" s="111">
        <v>0</v>
      </c>
      <c r="K194" s="111">
        <v>0</v>
      </c>
      <c r="L194" s="109">
        <v>1.0810265277173662E-3</v>
      </c>
      <c r="M194" s="109">
        <v>1.05894525061074E-3</v>
      </c>
      <c r="N194" s="109">
        <v>9.9148743505422863E-4</v>
      </c>
      <c r="O194" s="109">
        <v>7.0667358926804972E-4</v>
      </c>
      <c r="P194" s="110">
        <v>1.9103031561763149E-3</v>
      </c>
      <c r="Q194" s="84"/>
    </row>
    <row r="195" spans="1:17" ht="34.200000000000003" x14ac:dyDescent="0.3">
      <c r="A195" s="107" t="s">
        <v>162</v>
      </c>
      <c r="B195" s="108">
        <v>0.53644224995802259</v>
      </c>
      <c r="C195" s="109">
        <v>0.51056504005589254</v>
      </c>
      <c r="D195" s="109">
        <v>0.45835054162421013</v>
      </c>
      <c r="E195" s="109">
        <v>0.34202714474847329</v>
      </c>
      <c r="F195" s="109">
        <v>0.16256735151230997</v>
      </c>
      <c r="G195" s="109">
        <v>0.46964398140562458</v>
      </c>
      <c r="H195" s="109">
        <v>0.25271615063869607</v>
      </c>
      <c r="I195" s="109">
        <v>0.13777187973274729</v>
      </c>
      <c r="J195" s="109">
        <v>0.10070846620431058</v>
      </c>
      <c r="K195" s="109">
        <v>3.8958410214125716E-2</v>
      </c>
      <c r="L195" s="109">
        <v>0.54128881479059343</v>
      </c>
      <c r="M195" s="109">
        <v>0.5254533263421427</v>
      </c>
      <c r="N195" s="109">
        <v>0.4866851193519654</v>
      </c>
      <c r="O195" s="109">
        <v>0.47824362992732156</v>
      </c>
      <c r="P195" s="110">
        <v>0.38393397462900386</v>
      </c>
      <c r="Q195" s="84"/>
    </row>
    <row r="196" spans="1:17" ht="45.6" x14ac:dyDescent="0.3">
      <c r="A196" s="107" t="s">
        <v>163</v>
      </c>
      <c r="B196" s="108">
        <v>0.13511687505451703</v>
      </c>
      <c r="C196" s="109">
        <v>0.16972123631894384</v>
      </c>
      <c r="D196" s="109">
        <v>0.19708825716159059</v>
      </c>
      <c r="E196" s="109">
        <v>0.14878467273693158</v>
      </c>
      <c r="F196" s="109">
        <v>9.1708861136739886E-2</v>
      </c>
      <c r="G196" s="109">
        <v>0.12134754557056679</v>
      </c>
      <c r="H196" s="109">
        <v>7.0145302244273372E-2</v>
      </c>
      <c r="I196" s="109">
        <v>4.5836934538647511E-2</v>
      </c>
      <c r="J196" s="109">
        <v>3.4081857419820775E-2</v>
      </c>
      <c r="K196" s="109">
        <v>1.5770734468548799E-2</v>
      </c>
      <c r="L196" s="109">
        <v>0.12901047208114125</v>
      </c>
      <c r="M196" s="109">
        <v>0.16394666535723962</v>
      </c>
      <c r="N196" s="109">
        <v>0.2024934815499054</v>
      </c>
      <c r="O196" s="109">
        <v>0.2205522437898364</v>
      </c>
      <c r="P196" s="110">
        <v>0.21388987433510651</v>
      </c>
      <c r="Q196" s="84"/>
    </row>
    <row r="197" spans="1:17" ht="34.200000000000003" x14ac:dyDescent="0.3">
      <c r="A197" s="107" t="s">
        <v>164</v>
      </c>
      <c r="B197" s="108">
        <v>8.5890311168077826E-3</v>
      </c>
      <c r="C197" s="109">
        <v>1.241467091182223E-2</v>
      </c>
      <c r="D197" s="109">
        <v>1.3129205750359019E-2</v>
      </c>
      <c r="E197" s="109">
        <v>1.0718260811207714E-2</v>
      </c>
      <c r="F197" s="109">
        <v>1.0279129714675182E-2</v>
      </c>
      <c r="G197" s="109">
        <v>4.9104066996008295E-3</v>
      </c>
      <c r="H197" s="109">
        <v>1.8454480424608295E-3</v>
      </c>
      <c r="I197" s="109">
        <v>2.2664232774279171E-3</v>
      </c>
      <c r="J197" s="109">
        <v>4.124014644125153E-3</v>
      </c>
      <c r="K197" s="109">
        <v>1.920921188837598E-3</v>
      </c>
      <c r="L197" s="109">
        <v>9.1594062400425693E-3</v>
      </c>
      <c r="M197" s="109">
        <v>1.1784890420965949E-2</v>
      </c>
      <c r="N197" s="109">
        <v>1.1554692361157415E-2</v>
      </c>
      <c r="O197" s="109">
        <v>1.8082546008114112E-2</v>
      </c>
      <c r="P197" s="110">
        <v>2.1261978776363703E-2</v>
      </c>
      <c r="Q197" s="84"/>
    </row>
    <row r="198" spans="1:17" ht="45.6" x14ac:dyDescent="0.3">
      <c r="A198" s="107" t="s">
        <v>165</v>
      </c>
      <c r="B198" s="108">
        <v>3.2702730325622445E-2</v>
      </c>
      <c r="C198" s="109">
        <v>4.5072540342838786E-2</v>
      </c>
      <c r="D198" s="109">
        <v>5.6297753703973247E-2</v>
      </c>
      <c r="E198" s="109">
        <v>5.4897566921033203E-2</v>
      </c>
      <c r="F198" s="109">
        <v>3.205909048316976E-2</v>
      </c>
      <c r="G198" s="109">
        <v>4.2565573176921466E-2</v>
      </c>
      <c r="H198" s="109">
        <v>3.2190208701201851E-2</v>
      </c>
      <c r="I198" s="109">
        <v>3.6183131553080367E-2</v>
      </c>
      <c r="J198" s="109">
        <v>1.8195534012308775E-2</v>
      </c>
      <c r="K198" s="109">
        <v>1.760530221505386E-2</v>
      </c>
      <c r="L198" s="109">
        <v>3.2758865491008947E-2</v>
      </c>
      <c r="M198" s="109">
        <v>3.8725578000170742E-2</v>
      </c>
      <c r="N198" s="109">
        <v>5.8673827421121441E-2</v>
      </c>
      <c r="O198" s="109">
        <v>6.1511771704796832E-2</v>
      </c>
      <c r="P198" s="110">
        <v>6.0276521483618922E-2</v>
      </c>
      <c r="Q198" s="84"/>
    </row>
    <row r="199" spans="1:17" ht="45.6" x14ac:dyDescent="0.3">
      <c r="A199" s="107" t="s">
        <v>166</v>
      </c>
      <c r="B199" s="108">
        <v>1.1415685656787371E-2</v>
      </c>
      <c r="C199" s="109">
        <v>2.0063148894744576E-2</v>
      </c>
      <c r="D199" s="109">
        <v>4.0160862596178362E-2</v>
      </c>
      <c r="E199" s="109">
        <v>2.7842439868518466E-2</v>
      </c>
      <c r="F199" s="109">
        <v>2.9296386051423581E-2</v>
      </c>
      <c r="G199" s="109">
        <v>1.7111326682939857E-2</v>
      </c>
      <c r="H199" s="109">
        <v>1.6440535861175561E-2</v>
      </c>
      <c r="I199" s="109">
        <v>1.3584792837202157E-2</v>
      </c>
      <c r="J199" s="109">
        <v>1.2284401680198984E-2</v>
      </c>
      <c r="K199" s="109">
        <v>2.1980340498791346E-2</v>
      </c>
      <c r="L199" s="109">
        <v>1.249529929718267E-2</v>
      </c>
      <c r="M199" s="109">
        <v>1.4213615206350122E-2</v>
      </c>
      <c r="N199" s="109">
        <v>3.6130626385164628E-2</v>
      </c>
      <c r="O199" s="109">
        <v>3.7872273716088554E-2</v>
      </c>
      <c r="P199" s="110">
        <v>4.8548608926504332E-2</v>
      </c>
      <c r="Q199" s="84"/>
    </row>
    <row r="200" spans="1:17" ht="45.6" x14ac:dyDescent="0.3">
      <c r="A200" s="107" t="s">
        <v>167</v>
      </c>
      <c r="B200" s="108">
        <v>6.7918396837340716E-4</v>
      </c>
      <c r="C200" s="109">
        <v>2.5575099017254533E-3</v>
      </c>
      <c r="D200" s="109">
        <v>6.0138254237080543E-3</v>
      </c>
      <c r="E200" s="109">
        <v>3.34492694521116E-3</v>
      </c>
      <c r="F200" s="109">
        <v>5.0765304633904086E-3</v>
      </c>
      <c r="G200" s="109">
        <v>7.8916876545727041E-4</v>
      </c>
      <c r="H200" s="109">
        <v>2.139418226910988E-3</v>
      </c>
      <c r="I200" s="109">
        <v>1.447620189431501E-3</v>
      </c>
      <c r="J200" s="109">
        <v>1.8039093573635474E-3</v>
      </c>
      <c r="K200" s="109">
        <v>2.5562028432898677E-3</v>
      </c>
      <c r="L200" s="109">
        <v>1.8485194392742408E-4</v>
      </c>
      <c r="M200" s="109">
        <v>2.5234350277401401E-3</v>
      </c>
      <c r="N200" s="109">
        <v>4.37683244066617E-3</v>
      </c>
      <c r="O200" s="109">
        <v>6.4135332002318839E-3</v>
      </c>
      <c r="P200" s="110">
        <v>8.0253334342039184E-3</v>
      </c>
      <c r="Q200" s="84"/>
    </row>
    <row r="201" spans="1:17" ht="15" thickBot="1" x14ac:dyDescent="0.35">
      <c r="A201" s="114" t="s">
        <v>168</v>
      </c>
      <c r="B201" s="115">
        <v>0.14528466786397196</v>
      </c>
      <c r="C201" s="116">
        <v>0.28238836823186941</v>
      </c>
      <c r="D201" s="116">
        <v>0.52639126463144059</v>
      </c>
      <c r="E201" s="116">
        <v>0.68325091831609985</v>
      </c>
      <c r="F201" s="116">
        <v>0.98842136524654067</v>
      </c>
      <c r="G201" s="116">
        <v>0.14040641160361045</v>
      </c>
      <c r="H201" s="116">
        <v>0.16004090681076152</v>
      </c>
      <c r="I201" s="116">
        <v>0.30751386380681534</v>
      </c>
      <c r="J201" s="116">
        <v>0.48899930232262501</v>
      </c>
      <c r="K201" s="116">
        <v>0.91532028829025791</v>
      </c>
      <c r="L201" s="116">
        <v>0.13655221647785737</v>
      </c>
      <c r="M201" s="116">
        <v>0.24699733059231818</v>
      </c>
      <c r="N201" s="116">
        <v>0.40807755786298561</v>
      </c>
      <c r="O201" s="116">
        <v>0.76262600798879054</v>
      </c>
      <c r="P201" s="117">
        <v>1.3747386716634533</v>
      </c>
      <c r="Q201" s="84"/>
    </row>
  </sheetData>
  <mergeCells count="33">
    <mergeCell ref="G82:K82"/>
    <mergeCell ref="L82:P82"/>
    <mergeCell ref="C41:D41"/>
    <mergeCell ref="C42:D42"/>
    <mergeCell ref="C43:C46"/>
    <mergeCell ref="C34:D34"/>
    <mergeCell ref="C35:D35"/>
    <mergeCell ref="A82:A83"/>
    <mergeCell ref="B82:F82"/>
    <mergeCell ref="C36:D36"/>
    <mergeCell ref="C37:D37"/>
    <mergeCell ref="C38:D38"/>
    <mergeCell ref="C39:D39"/>
    <mergeCell ref="C40:D40"/>
    <mergeCell ref="C8:C9"/>
    <mergeCell ref="C10:I10"/>
    <mergeCell ref="C30:C31"/>
    <mergeCell ref="C32:D32"/>
    <mergeCell ref="C33:D33"/>
    <mergeCell ref="C5:I5"/>
    <mergeCell ref="C6:D7"/>
    <mergeCell ref="E6:F6"/>
    <mergeCell ref="H6:H7"/>
    <mergeCell ref="I6:I7"/>
    <mergeCell ref="C28:E28"/>
    <mergeCell ref="C29:E29"/>
    <mergeCell ref="C16:I16"/>
    <mergeCell ref="C17:D18"/>
    <mergeCell ref="E17:F17"/>
    <mergeCell ref="H17:H18"/>
    <mergeCell ref="I17:I18"/>
    <mergeCell ref="C19:C20"/>
    <mergeCell ref="C21:I21"/>
  </mergeCells>
  <pageMargins left="0.25" right="0.2" top="0.25" bottom="0.25" header="0.55000000000000004" footer="0.05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AE0831C707134784A3BA44305DA90A" ma:contentTypeVersion="13" ma:contentTypeDescription="Create a new document." ma:contentTypeScope="" ma:versionID="91ab9eab4496ffb49e811c6c22479552">
  <xsd:schema xmlns:xsd="http://www.w3.org/2001/XMLSchema" xmlns:xs="http://www.w3.org/2001/XMLSchema" xmlns:p="http://schemas.microsoft.com/office/2006/metadata/properties" xmlns:ns3="47a3d47e-9678-4ccf-8d82-9d6b734108d4" xmlns:ns4="b9393414-3d9e-4f4a-afe4-c2ba6d859307" targetNamespace="http://schemas.microsoft.com/office/2006/metadata/properties" ma:root="true" ma:fieldsID="a2339f61e5832248b762e85b11f9d531" ns3:_="" ns4:_="">
    <xsd:import namespace="47a3d47e-9678-4ccf-8d82-9d6b734108d4"/>
    <xsd:import namespace="b9393414-3d9e-4f4a-afe4-c2ba6d8593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3d47e-9678-4ccf-8d82-9d6b73410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93414-3d9e-4f4a-afe4-c2ba6d8593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6B12A4-259C-41DE-9398-06B3F2CDB9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a3d47e-9678-4ccf-8d82-9d6b734108d4"/>
    <ds:schemaRef ds:uri="b9393414-3d9e-4f4a-afe4-c2ba6d859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2021-08-16T18:58:14Z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0x010100C4AE0831C707134784A3BA44305DA90A</vt:lpwstr>
  </property>
</Properties>
</file>